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<sst xmlns="http://schemas.openxmlformats.org/spreadsheetml/2006/main" count="64" uniqueCount="64">
  <si>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</si>
  <si>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CET010</t>
  </si>
  <si>
    <t xml:space="preserve">m³</t>
  </si>
  <si>
    <t xml:space="preserve">Cabezal de caisson.</t>
  </si>
  <si>
    <r>
      <rPr>
        <sz val="8.25"/>
        <color rgb="FF000000"/>
        <rFont val="Arial"/>
        <family val="2"/>
      </rPr>
      <t xml:space="preserve">Cabezal de concreto armado, sobre caisson descabezado, realizado con concreto f'c=210 kg/cm² (21 MPa), clase de exposición F0 S0 P0 C0, tamaño máximo del agregado 12,5 mm, manejabilidad blanda, preparado en obra, y fundido con medios manuales, y acero Grado 60 (fy=4200 kg/cm²), con una cuantía aproximada de 80 kg/m³, correspondiente al conjunto de armaduras propias, de espera de los elementos de atado y centrado de cargas a que haya lugar, y de espera de la columna al que sirve de base para transmitir las cargas al caisson. Incluso alambre de atar y separadores. El precio incluye el figurado del acero (corte y doblez) y el armado en el lugar definitivo de su colocación en obra, pero no incluye el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</si>
  <si>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</si>
  <si>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</si>
  <si>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</si>
  <si>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</si>
  <si>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</si>
  <si>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</si>
  <si>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</si>
  <si>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mt07aco020a</t>
  </si>
  <si>
    <t xml:space="preserve">Ud</t>
  </si>
  <si>
    <t xml:space="preserve">Separador homologado para cimentaciones.</t>
  </si>
  <si>
    <t xml:space="preserve">mt07aco060a</t>
  </si>
  <si>
    <t xml:space="preserve">kg</t>
  </si>
  <si>
    <t xml:space="preserve">Acero en barras corrugadas, Grado 60 (fy=4200 kg/cm²), de varios diámetros, según NTC 2289 y ASTM A 706.</t>
  </si>
  <si>
    <t xml:space="preserve">mt08var050</t>
  </si>
  <si>
    <t xml:space="preserve">kg</t>
  </si>
  <si>
    <t xml:space="preserve">Alambre galvanizado para atar, de 1,30 mm de diámetro.</t>
  </si>
  <si>
    <t xml:space="preserve">mt08aaa010a</t>
  </si>
  <si>
    <t xml:space="preserve">m³</t>
  </si>
  <si>
    <t xml:space="preserve">Agua.</t>
  </si>
  <si>
    <t xml:space="preserve">mt01arg000d</t>
  </si>
  <si>
    <t xml:space="preserve">m³</t>
  </si>
  <si>
    <t xml:space="preserve">Arena cribada.</t>
  </si>
  <si>
    <t xml:space="preserve">mt01arg001de</t>
  </si>
  <si>
    <t xml:space="preserve">m³</t>
  </si>
  <si>
    <t xml:space="preserve">Agregado grueso homogeneizado, de tamaño máximo 12,5 mm.</t>
  </si>
  <si>
    <t xml:space="preserve">mt08cem000d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</si>
  <si>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</si>
  <si>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</si>
  <si>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</si>
  <si>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</si>
  <si>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</si>
  <si>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</si>
  <si>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</si>
  <si>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</si>
  <si>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</si>
  <si>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mo043</t>
  </si>
  <si>
    <t xml:space="preserve">h</t>
  </si>
  <si>
    <t xml:space="preserve">Oficial 1ª armador de concreto.</t>
  </si>
  <si>
    <t xml:space="preserve">mo090</t>
  </si>
  <si>
    <t xml:space="preserve">h</t>
  </si>
  <si>
    <t xml:space="preserve">Ayudante armador de concreto.</t>
  </si>
  <si>
    <t xml:space="preserve">mo113</t>
  </si>
  <si>
    <t xml:space="preserve">h</t>
  </si>
  <si>
    <t xml:space="preserve">Peón de obra blanca.</t>
  </si>
  <si>
    <t xml:space="preserve">mo112</t>
  </si>
  <si>
    <t xml:space="preserve">h</t>
  </si>
  <si>
    <t xml:space="preserve">Ayudante entendido.</t>
  </si>
  <si>
    <t xml:space="preserve">mo045</t>
  </si>
  <si>
    <t xml:space="preserve">h</t>
  </si>
  <si>
    <t xml:space="preserve">Oficial 1ª cementador de concreto armado.</t>
  </si>
  <si>
    <t xml:space="preserve">mo092</t>
  </si>
  <si>
    <t xml:space="preserve">h</t>
  </si>
  <si>
    <t xml:space="preserve">Ayudante cementador de concreto armado.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</si>
  <si>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</si>
  <si>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</si>
  <si>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</si>
  <si>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</si>
  <si>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$ 8.475,57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</si>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</sst>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6.46" customWidth="1"/>
    <col min="5" max="5" width="68.17" customWidth="1"/>
    <col min="6" max="6" width="11.73" customWidth="1"/>
    <col min="7" max="7" width="14.28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8</v>
      </c>
      <c r="G10" s="12">
        <v>500.45</v>
      </c>
      <c r="H10" s="12">
        <f ca="1">ROUND(INDIRECT(ADDRESS(ROW()+(0), COLUMN()+(-2), 1))*INDIRECT(ADDRESS(ROW()+(0), COLUMN()+(-1), 1)), 2)</f>
        <v>4003.6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81.6</v>
      </c>
      <c r="G11" s="12">
        <v>3149.64</v>
      </c>
      <c r="H11" s="12">
        <f ca="1">ROUND(INDIRECT(ADDRESS(ROW()+(0), COLUMN()+(-2), 1))*INDIRECT(ADDRESS(ROW()+(0), COLUMN()+(-1), 1)), 2)</f>
        <v>257011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0.56</v>
      </c>
      <c r="G12" s="12">
        <v>4983.82</v>
      </c>
      <c r="H12" s="12">
        <f ca="1">ROUND(INDIRECT(ADDRESS(ROW()+(0), COLUMN()+(-2), 1))*INDIRECT(ADDRESS(ROW()+(0), COLUMN()+(-1), 1)), 2)</f>
        <v>2790.94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0.226</v>
      </c>
      <c r="G13" s="12">
        <v>4983.82</v>
      </c>
      <c r="H13" s="12">
        <f ca="1">ROUND(INDIRECT(ADDRESS(ROW()+(0), COLUMN()+(-2), 1))*INDIRECT(ADDRESS(ROW()+(0), COLUMN()+(-1), 1)), 2)</f>
        <v>1126.34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0.582</v>
      </c>
      <c r="G14" s="12">
        <v>106280</v>
      </c>
      <c r="H14" s="12">
        <f ca="1">ROUND(INDIRECT(ADDRESS(ROW()+(0), COLUMN()+(-2), 1))*INDIRECT(ADDRESS(ROW()+(0), COLUMN()+(-1), 1)), 2)</f>
        <v>61855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0.873</v>
      </c>
      <c r="G15" s="12">
        <v>76933.1</v>
      </c>
      <c r="H15" s="12">
        <f ca="1">ROUND(INDIRECT(ADDRESS(ROW()+(0), COLUMN()+(-2), 1))*INDIRECT(ADDRESS(ROW()+(0), COLUMN()+(-1), 1)), 2)</f>
        <v>67162.6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376.32</v>
      </c>
      <c r="G16" s="14">
        <v>734.29</v>
      </c>
      <c r="H16" s="14">
        <f ca="1">ROUND(INDIRECT(ADDRESS(ROW()+(0), COLUMN()+(-2), 1))*INDIRECT(ADDRESS(ROW()+(0), COLUMN()+(-1), 1)), 2)</f>
        <v>276328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670277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0.63</v>
      </c>
      <c r="G19" s="14">
        <v>11514.6</v>
      </c>
      <c r="H19" s="14">
        <f ca="1">ROUND(INDIRECT(ADDRESS(ROW()+(0), COLUMN()+(-2), 1))*INDIRECT(ADDRESS(ROW()+(0), COLUMN()+(-1), 1)), 2)</f>
        <v>7254.17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1))), 2)</f>
        <v>7254.17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1.02</v>
      </c>
      <c r="G22" s="12">
        <v>38230.4</v>
      </c>
      <c r="H22" s="12">
        <f ca="1">ROUND(INDIRECT(ADDRESS(ROW()+(0), COLUMN()+(-2), 1))*INDIRECT(ADDRESS(ROW()+(0), COLUMN()+(-1), 1)), 2)</f>
        <v>38995.1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1">
        <v>1.19</v>
      </c>
      <c r="G23" s="12">
        <v>28560.5</v>
      </c>
      <c r="H23" s="12">
        <f ca="1">ROUND(INDIRECT(ADDRESS(ROW()+(0), COLUMN()+(-2), 1))*INDIRECT(ADDRESS(ROW()+(0), COLUMN()+(-1), 1)), 2)</f>
        <v>33987</v>
      </c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1.116</v>
      </c>
      <c r="G24" s="12">
        <v>26456.3</v>
      </c>
      <c r="H24" s="12">
        <f ca="1">ROUND(INDIRECT(ADDRESS(ROW()+(0), COLUMN()+(-2), 1))*INDIRECT(ADDRESS(ROW()+(0), COLUMN()+(-1), 1)), 2)</f>
        <v>29525.3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1.169</v>
      </c>
      <c r="G25" s="12">
        <v>26895.5</v>
      </c>
      <c r="H25" s="12">
        <f ca="1">ROUND(INDIRECT(ADDRESS(ROW()+(0), COLUMN()+(-2), 1))*INDIRECT(ADDRESS(ROW()+(0), COLUMN()+(-1), 1)), 2)</f>
        <v>31440.8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0.128</v>
      </c>
      <c r="G26" s="12">
        <v>38230.4</v>
      </c>
      <c r="H26" s="12">
        <f ca="1">ROUND(INDIRECT(ADDRESS(ROW()+(0), COLUMN()+(-2), 1))*INDIRECT(ADDRESS(ROW()+(0), COLUMN()+(-1), 1)), 2)</f>
        <v>4893.5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3">
        <v>0.51</v>
      </c>
      <c r="G27" s="14">
        <v>28560.5</v>
      </c>
      <c r="H27" s="14">
        <f ca="1">ROUND(INDIRECT(ADDRESS(ROW()+(0), COLUMN()+(-2), 1))*INDIRECT(ADDRESS(ROW()+(0), COLUMN()+(-1), 1)), 2)</f>
        <v>14565.8</v>
      </c>
    </row>
    <row r="28" spans="1:8" ht="13.50" thickBot="1" customHeight="1">
      <c r="A28" s="15"/>
      <c r="B28" s="15"/>
      <c r="C28" s="15"/>
      <c r="D28" s="15"/>
      <c r="E28" s="15"/>
      <c r="F28" s="9" t="s">
        <v>58</v>
      </c>
      <c r="G28" s="9"/>
      <c r="H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153407</v>
      </c>
    </row>
    <row r="29" spans="1:8" ht="13.50" thickBot="1" customHeight="1">
      <c r="A29" s="15">
        <v>4</v>
      </c>
      <c r="B29" s="15"/>
      <c r="C29" s="15"/>
      <c r="D29" s="15"/>
      <c r="E29" s="18" t="s">
        <v>59</v>
      </c>
      <c r="F29" s="18"/>
      <c r="G29" s="15"/>
      <c r="H29" s="15"/>
    </row>
    <row r="30" spans="1:8" ht="13.50" thickBot="1" customHeight="1">
      <c r="A30" s="19"/>
      <c r="B30" s="19"/>
      <c r="C30" s="20" t="s">
        <v>60</v>
      </c>
      <c r="D30" s="20"/>
      <c r="E30" s="19" t="s">
        <v>61</v>
      </c>
      <c r="F30" s="13">
        <v>2</v>
      </c>
      <c r="G30" s="14">
        <f ca="1">ROUND(SUM(INDIRECT(ADDRESS(ROW()+(-2), COLUMN()+(1), 1)),INDIRECT(ADDRESS(ROW()+(-10), COLUMN()+(1), 1)),INDIRECT(ADDRESS(ROW()+(-13), COLUMN()+(1), 1))), 2)</f>
        <v>830939</v>
      </c>
      <c r="H30" s="14">
        <f ca="1">ROUND(INDIRECT(ADDRESS(ROW()+(0), COLUMN()+(-2), 1))*INDIRECT(ADDRESS(ROW()+(0), COLUMN()+(-1), 1))/100, 2)</f>
        <v>16618.8</v>
      </c>
    </row>
    <row r="31" spans="1:8" ht="13.50" thickBot="1" customHeight="1">
      <c r="A31" s="21" t="s">
        <v>62</v>
      </c>
      <c r="B31" s="21"/>
      <c r="C31" s="22"/>
      <c r="D31" s="22"/>
      <c r="E31" s="23"/>
      <c r="F31" s="24" t="s">
        <v>63</v>
      </c>
      <c r="G31" s="25"/>
      <c r="H31" s="26">
        <f ca="1">ROUND(SUM(INDIRECT(ADDRESS(ROW()+(-1), COLUMN()+(0), 1)),INDIRECT(ADDRESS(ROW()+(-3), COLUMN()+(0), 1)),INDIRECT(ADDRESS(ROW()+(-11), COLUMN()+(0), 1)),INDIRECT(ADDRESS(ROW()+(-14), COLUMN()+(0), 1))), 2)</f>
        <v>847557</v>
      </c>
    </row>
  </sheetData>
  <mergeCells count="5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F28:G28"/>
    <mergeCell ref="A29:B29"/>
    <mergeCell ref="C29:D29"/>
    <mergeCell ref="E29:F29"/>
    <mergeCell ref="A30:B30"/>
    <mergeCell ref="C30:D30"/>
    <mergeCell ref="A31:E31"/>
    <mergeCell ref="F31:G31"/>
  </mergeCells>
  <pageMargins left="0.147638" right="0.147638" top="0.206693" bottom="0.206693" header="0.0" footer="0.0"/>
  <pageSetup paperSize="9" orientation="portrait"/>
  <rowBreaks count="0" manualBreakCount="0">
    </rowBreaks>
</worksheet>
</file>