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<sst xmlns="http://schemas.openxmlformats.org/spreadsheetml/2006/main" count="94" uniqueCount="94">
  <si>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</si>
  <si>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EAM030</t>
  </si>
  <si>
    <t xml:space="preserve">m²</t>
  </si>
  <si>
    <t xml:space="preserve">Estructura metálica con losa armada en una dirección.</t>
  </si>
  <si>
    <r>
      <rPr>
        <sz val="8.25"/>
        <color rgb="FF000000"/>
        <rFont val="Arial"/>
        <family val="2"/>
      </rPr>
      <t xml:space="preserve">Estructura metálica realizada con pórticos de acero A 36, en perfiles laminados en caliente, acabado con imprimación antioxidante, con uniones soldadas en obra, compuesta de los siguientes elementos: LOSA: 25 = 20+5 cm de canto; viguetas metálicas simples; bovedilla cerámica, 60x25x20 cm; capa de compresión de concreto armado de 5 cm de espesor, realizada con concreto f'c=210 kg/cm² (21 MPa), clase de exposición F0 S0 P0 C0, tamaño máximo del agregado 12,5 mm, manejabilidad blanda, preparado en obra, y fundido con medios manuales, volumen de concreto 0,08 m³/m², acero Grado 60 (fy=4200 kg/cm²) en zona de refuerzo de negativos, cuantía 1,8 kg/m³ y malla electrosoldada tipo XX 50, 25x25 cm y Ø 4-4 mm, como armadura de reparto; montaje y desmontaje del sistema de encofrado; VIGAS: metálicas simples, de las series IPN, IPE, HEA, HEB o HEM, con una cuantía aproximada de 25 kg/m²; COLUMNAS: metálicos simples, de las series IPN, IPE, HEA, HEB o HEM, con una cuantía aproximada de 3,8 kg/m². El precio incluye el figurado del acero (corte y doblez) en el área de trabajo, en obra, el armado en el lugar definitivo de su colocación en obra, las soldaduras, los cortes, los despuntes, las piezas especiales, las placas de arranque y de transición de columna inferior a superior, los casquillos y los elementos auxiliares de montaje, pero no incluye las placas de anclaje de las columnas a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</si>
  <si>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</si>
  <si>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</si>
  <si>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</si>
  <si>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</si>
  <si>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</si>
  <si>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</si>
  <si>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</si>
  <si>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mt08evm010</t>
  </si>
  <si>
    <t xml:space="preserve">m²</t>
  </si>
  <si>
    <t xml:space="preserve">Sistema de encofrado parcial de madera, recuperable, para ejecución de macizados de apoyos en losas de viguetas metálicas y bovedillas, debidamente apuntalado, amortizable en 50 usos, hasta 4,5 m de altura.</t>
  </si>
  <si>
    <t xml:space="preserve">mt07bce010e</t>
  </si>
  <si>
    <t xml:space="preserve">Ud</t>
  </si>
  <si>
    <t xml:space="preserve">Bovedilla cerámica, 60x25x20 cm. Incluso piezas especiales.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</si>
  <si>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</si>
  <si>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</si>
  <si>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</si>
  <si>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</si>
  <si>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</si>
  <si>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</si>
  <si>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</si>
  <si>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</si>
  <si>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</si>
  <si>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mt07ame050aae</t>
  </si>
  <si>
    <t xml:space="preserve">m²</t>
  </si>
  <si>
    <t xml:space="preserve">Malla electrosoldada tipo XX 50, 25x25 cm y Ø 4-4 mm, según NTC 5806 y ASTM A1064 / A1064M.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</si>
  <si>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</si>
  <si>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</si>
  <si>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</si>
  <si>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</si>
  <si>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</si>
  <si>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</si>
  <si>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</si>
  <si>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</si>
  <si>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</si>
  <si>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</si>
  <si>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</si>
  <si>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</si>
  <si>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</si>
  <si>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</si>
  <si>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</si>
  <si>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</si>
  <si>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</si>
  <si>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</si>
  <si>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</si>
  <si>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</si>
  <si>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</si>
  <si>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</si>
  <si>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</si>
  <si>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</si>
  <si>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</si>
  <si>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</si>
  <si>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</si>
  <si>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</si>
  <si>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</si>
  <si>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</si>
  <si>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</si>
  <si>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</si>
  <si>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</si>
  <si>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</si>
  <si>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</si>
  <si>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</si>
  <si>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</si>
  <si>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</si>
  <si>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</si>
  <si>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</si>
  <si>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</si>
  <si>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</si>
  <si>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</si>
  <si>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</si>
  <si>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</si>
  <si>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</si>
  <si>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</si>
  <si>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</si>
  <si>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</si>
  <si>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</si>
  <si>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</si>
  <si>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</si>
  <si>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</si>
  <si>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</si>
  <si>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</si>
  <si>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</si>
  <si>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</si>
  <si>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</si>
  <si>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</si>
  <si>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</si>
  <si>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</si>
  <si>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</si>
  <si>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$ 11.192,89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</si>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</sst>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65" customWidth="1"/>
    <col min="4" max="4" width="66.47" customWidth="1"/>
    <col min="5" max="5" width="11.22" customWidth="1"/>
    <col min="6" max="6" width="14.79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83063.7</v>
      </c>
      <c r="G10" s="12">
        <f ca="1">ROUND(INDIRECT(ADDRESS(ROW()+(0), COLUMN()+(-2), 1))*INDIRECT(ADDRESS(ROW()+(0), COLUMN()+(-1), 1)), 2)</f>
        <v>8306.37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5338.16</v>
      </c>
      <c r="G11" s="12">
        <f ca="1">ROUND(INDIRECT(ADDRESS(ROW()+(0), COLUMN()+(-2), 1))*INDIRECT(ADDRESS(ROW()+(0), COLUMN()+(-1), 1)), 2)</f>
        <v>32029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41.8</v>
      </c>
      <c r="F12" s="12">
        <v>5137.98</v>
      </c>
      <c r="G12" s="12">
        <f ca="1">ROUND(INDIRECT(ADDRESS(ROW()+(0), COLUMN()+(-2), 1))*INDIRECT(ADDRESS(ROW()+(0), COLUMN()+(-1), 1)), 2)</f>
        <v>214768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1.8</v>
      </c>
      <c r="F13" s="12">
        <v>3149.64</v>
      </c>
      <c r="G13" s="12">
        <f ca="1">ROUND(INDIRECT(ADDRESS(ROW()+(0), COLUMN()+(-2), 1))*INDIRECT(ADDRESS(ROW()+(0), COLUMN()+(-1), 1)), 2)</f>
        <v>5669.35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0.022</v>
      </c>
      <c r="F14" s="12">
        <v>4983.82</v>
      </c>
      <c r="G14" s="12">
        <f ca="1">ROUND(INDIRECT(ADDRESS(ROW()+(0), COLUMN()+(-2), 1))*INDIRECT(ADDRESS(ROW()+(0), COLUMN()+(-1), 1)), 2)</f>
        <v>109.64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1.1</v>
      </c>
      <c r="F15" s="12">
        <v>2954.16</v>
      </c>
      <c r="G15" s="12">
        <f ca="1">ROUND(INDIRECT(ADDRESS(ROW()+(0), COLUMN()+(-2), 1))*INDIRECT(ADDRESS(ROW()+(0), COLUMN()+(-1), 1)), 2)</f>
        <v>3249.58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0.017</v>
      </c>
      <c r="F16" s="12">
        <v>4983.82</v>
      </c>
      <c r="G16" s="12">
        <f ca="1">ROUND(INDIRECT(ADDRESS(ROW()+(0), COLUMN()+(-2), 1))*INDIRECT(ADDRESS(ROW()+(0), COLUMN()+(-1), 1)), 2)</f>
        <v>84.72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0.044</v>
      </c>
      <c r="F17" s="12">
        <v>106280</v>
      </c>
      <c r="G17" s="12">
        <f ca="1">ROUND(INDIRECT(ADDRESS(ROW()+(0), COLUMN()+(-2), 1))*INDIRECT(ADDRESS(ROW()+(0), COLUMN()+(-1), 1)), 2)</f>
        <v>4676.32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0.067</v>
      </c>
      <c r="F18" s="12">
        <v>76933.1</v>
      </c>
      <c r="G18" s="12">
        <f ca="1">ROUND(INDIRECT(ADDRESS(ROW()+(0), COLUMN()+(-2), 1))*INDIRECT(ADDRESS(ROW()+(0), COLUMN()+(-1), 1)), 2)</f>
        <v>5154.52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3">
        <v>28.672</v>
      </c>
      <c r="F19" s="14">
        <v>734.29</v>
      </c>
      <c r="G19" s="14">
        <f ca="1">ROUND(INDIRECT(ADDRESS(ROW()+(0), COLUMN()+(-2), 1))*INDIRECT(ADDRESS(ROW()+(0), COLUMN()+(-1), 1)), 2)</f>
        <v>21053.6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295101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0.048</v>
      </c>
      <c r="F22" s="12">
        <v>11514.6</v>
      </c>
      <c r="G22" s="12">
        <f ca="1">ROUND(INDIRECT(ADDRESS(ROW()+(0), COLUMN()+(-2), 1))*INDIRECT(ADDRESS(ROW()+(0), COLUMN()+(-1), 1)), 2)</f>
        <v>552.7</v>
      </c>
    </row>
    <row r="23" spans="1:7" ht="24.00" thickBot="1" customHeight="1">
      <c r="A23" s="1" t="s">
        <v>47</v>
      </c>
      <c r="B23" s="1"/>
      <c r="C23" s="10" t="s">
        <v>48</v>
      </c>
      <c r="D23" s="1" t="s">
        <v>49</v>
      </c>
      <c r="E23" s="11">
        <v>0.01</v>
      </c>
      <c r="F23" s="12">
        <v>27549.5</v>
      </c>
      <c r="G23" s="12">
        <f ca="1">ROUND(INDIRECT(ADDRESS(ROW()+(0), COLUMN()+(-2), 1))*INDIRECT(ADDRESS(ROW()+(0), COLUMN()+(-1), 1)), 2)</f>
        <v>275.5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0.741</v>
      </c>
      <c r="F24" s="12">
        <v>11427.8</v>
      </c>
      <c r="G24" s="12">
        <f ca="1">ROUND(INDIRECT(ADDRESS(ROW()+(0), COLUMN()+(-2), 1))*INDIRECT(ADDRESS(ROW()+(0), COLUMN()+(-1), 1)), 2)</f>
        <v>8467.98</v>
      </c>
    </row>
    <row r="25" spans="1:7" ht="24.00" thickBot="1" customHeight="1">
      <c r="A25" s="1" t="s">
        <v>53</v>
      </c>
      <c r="B25" s="1"/>
      <c r="C25" s="10" t="s">
        <v>54</v>
      </c>
      <c r="D25" s="1" t="s">
        <v>55</v>
      </c>
      <c r="E25" s="13">
        <v>0.01</v>
      </c>
      <c r="F25" s="14">
        <v>183165</v>
      </c>
      <c r="G25" s="14">
        <f ca="1">ROUND(INDIRECT(ADDRESS(ROW()+(0), COLUMN()+(-2), 1))*INDIRECT(ADDRESS(ROW()+(0), COLUMN()+(-1), 1)), 2)</f>
        <v>1831.65</v>
      </c>
    </row>
    <row r="26" spans="1:7" ht="13.50" thickBot="1" customHeight="1">
      <c r="A26" s="15"/>
      <c r="B26" s="15"/>
      <c r="C26" s="15"/>
      <c r="D26" s="15"/>
      <c r="E26" s="9" t="s">
        <v>56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1))), 2)</f>
        <v>11127.8</v>
      </c>
    </row>
    <row r="27" spans="1:7" ht="13.50" thickBot="1" customHeight="1">
      <c r="A27" s="15">
        <v>3</v>
      </c>
      <c r="B27" s="15"/>
      <c r="C27" s="15"/>
      <c r="D27" s="18" t="s">
        <v>57</v>
      </c>
      <c r="E27" s="18"/>
      <c r="F27" s="15"/>
      <c r="G27" s="15"/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0.787</v>
      </c>
      <c r="F28" s="12">
        <v>38230.4</v>
      </c>
      <c r="G28" s="12">
        <f ca="1">ROUND(INDIRECT(ADDRESS(ROW()+(0), COLUMN()+(-2), 1))*INDIRECT(ADDRESS(ROW()+(0), COLUMN()+(-1), 1)), 2)</f>
        <v>30087.4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0.464</v>
      </c>
      <c r="F29" s="12">
        <v>28560.5</v>
      </c>
      <c r="G29" s="12">
        <f ca="1">ROUND(INDIRECT(ADDRESS(ROW()+(0), COLUMN()+(-2), 1))*INDIRECT(ADDRESS(ROW()+(0), COLUMN()+(-1), 1)), 2)</f>
        <v>13252.1</v>
      </c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1">
        <v>0.062</v>
      </c>
      <c r="F30" s="12">
        <v>38230.4</v>
      </c>
      <c r="G30" s="12">
        <f ca="1">ROUND(INDIRECT(ADDRESS(ROW()+(0), COLUMN()+(-2), 1))*INDIRECT(ADDRESS(ROW()+(0), COLUMN()+(-1), 1)), 2)</f>
        <v>2370.29</v>
      </c>
    </row>
    <row r="31" spans="1:7" ht="13.50" thickBot="1" customHeight="1">
      <c r="A31" s="1" t="s">
        <v>67</v>
      </c>
      <c r="B31" s="1"/>
      <c r="C31" s="10" t="s">
        <v>68</v>
      </c>
      <c r="D31" s="1" t="s">
        <v>69</v>
      </c>
      <c r="E31" s="11">
        <v>0.062</v>
      </c>
      <c r="F31" s="12">
        <v>28560.5</v>
      </c>
      <c r="G31" s="12">
        <f ca="1">ROUND(INDIRECT(ADDRESS(ROW()+(0), COLUMN()+(-2), 1))*INDIRECT(ADDRESS(ROW()+(0), COLUMN()+(-1), 1)), 2)</f>
        <v>1770.75</v>
      </c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1">
        <v>0.046</v>
      </c>
      <c r="F32" s="12">
        <v>38230.4</v>
      </c>
      <c r="G32" s="12">
        <f ca="1">ROUND(INDIRECT(ADDRESS(ROW()+(0), COLUMN()+(-2), 1))*INDIRECT(ADDRESS(ROW()+(0), COLUMN()+(-1), 1)), 2)</f>
        <v>1758.6</v>
      </c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0.048</v>
      </c>
      <c r="F33" s="12">
        <v>28560.5</v>
      </c>
      <c r="G33" s="12">
        <f ca="1">ROUND(INDIRECT(ADDRESS(ROW()+(0), COLUMN()+(-2), 1))*INDIRECT(ADDRESS(ROW()+(0), COLUMN()+(-1), 1)), 2)</f>
        <v>1370.9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0.089</v>
      </c>
      <c r="F34" s="12">
        <v>26456.3</v>
      </c>
      <c r="G34" s="12">
        <f ca="1">ROUND(INDIRECT(ADDRESS(ROW()+(0), COLUMN()+(-2), 1))*INDIRECT(ADDRESS(ROW()+(0), COLUMN()+(-1), 1)), 2)</f>
        <v>2354.62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0.094</v>
      </c>
      <c r="F35" s="12">
        <v>26895.5</v>
      </c>
      <c r="G35" s="12">
        <f ca="1">ROUND(INDIRECT(ADDRESS(ROW()+(0), COLUMN()+(-2), 1))*INDIRECT(ADDRESS(ROW()+(0), COLUMN()+(-1), 1)), 2)</f>
        <v>2528.17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0.027</v>
      </c>
      <c r="F36" s="12">
        <v>38230.4</v>
      </c>
      <c r="G36" s="12">
        <f ca="1">ROUND(INDIRECT(ADDRESS(ROW()+(0), COLUMN()+(-2), 1))*INDIRECT(ADDRESS(ROW()+(0), COLUMN()+(-1), 1)), 2)</f>
        <v>1032.22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3">
        <v>0.106</v>
      </c>
      <c r="F37" s="14">
        <v>28560.5</v>
      </c>
      <c r="G37" s="14">
        <f ca="1">ROUND(INDIRECT(ADDRESS(ROW()+(0), COLUMN()+(-2), 1))*INDIRECT(ADDRESS(ROW()+(0), COLUMN()+(-1), 1)), 2)</f>
        <v>3027.41</v>
      </c>
    </row>
    <row r="38" spans="1:7" ht="13.50" thickBot="1" customHeight="1">
      <c r="A38" s="15"/>
      <c r="B38" s="15"/>
      <c r="C38" s="15"/>
      <c r="D38" s="15"/>
      <c r="E38" s="9" t="s">
        <v>88</v>
      </c>
      <c r="F38" s="9"/>
      <c r="G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59552.4</v>
      </c>
    </row>
    <row r="39" spans="1:7" ht="13.50" thickBot="1" customHeight="1">
      <c r="A39" s="15">
        <v>4</v>
      </c>
      <c r="B39" s="15"/>
      <c r="C39" s="15"/>
      <c r="D39" s="18" t="s">
        <v>89</v>
      </c>
      <c r="E39" s="18"/>
      <c r="F39" s="15"/>
      <c r="G39" s="15"/>
    </row>
    <row r="40" spans="1:7" ht="13.50" thickBot="1" customHeight="1">
      <c r="A40" s="19"/>
      <c r="B40" s="19"/>
      <c r="C40" s="20" t="s">
        <v>90</v>
      </c>
      <c r="D40" s="19" t="s">
        <v>91</v>
      </c>
      <c r="E40" s="13">
        <v>2</v>
      </c>
      <c r="F40" s="14">
        <f ca="1">ROUND(SUM(INDIRECT(ADDRESS(ROW()+(-2), COLUMN()+(1), 1)),INDIRECT(ADDRESS(ROW()+(-14), COLUMN()+(1), 1)),INDIRECT(ADDRESS(ROW()+(-20), COLUMN()+(1), 1))), 2)</f>
        <v>365781</v>
      </c>
      <c r="G40" s="14">
        <f ca="1">ROUND(INDIRECT(ADDRESS(ROW()+(0), COLUMN()+(-2), 1))*INDIRECT(ADDRESS(ROW()+(0), COLUMN()+(-1), 1))/100, 2)</f>
        <v>7315.62</v>
      </c>
    </row>
    <row r="41" spans="1:7" ht="13.50" thickBot="1" customHeight="1">
      <c r="A41" s="21" t="s">
        <v>92</v>
      </c>
      <c r="B41" s="21"/>
      <c r="C41" s="22"/>
      <c r="D41" s="23"/>
      <c r="E41" s="24" t="s">
        <v>93</v>
      </c>
      <c r="F41" s="25"/>
      <c r="G41" s="26">
        <f ca="1">ROUND(SUM(INDIRECT(ADDRESS(ROW()+(-1), COLUMN()+(0), 1)),INDIRECT(ADDRESS(ROW()+(-3), COLUMN()+(0), 1)),INDIRECT(ADDRESS(ROW()+(-15), COLUMN()+(0), 1)),INDIRECT(ADDRESS(ROW()+(-21), COLUMN()+(0), 1))), 2)</f>
        <v>373096</v>
      </c>
    </row>
  </sheetData>
  <mergeCells count="4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E38:F38"/>
    <mergeCell ref="A39:B39"/>
    <mergeCell ref="D39:E39"/>
    <mergeCell ref="A40:B40"/>
    <mergeCell ref="A41:D41"/>
    <mergeCell ref="E41:F41"/>
  </mergeCells>
  <pageMargins left="0.147638" right="0.147638" top="0.206693" bottom="0.206693" header="0.0" footer="0.0"/>
  <pageSetup paperSize="9" orientation="portrait"/>
  <rowBreaks count="0" manualBreakCount="0">
    </rowBreaks>
</worksheet>
</file>