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<sst xmlns="http://schemas.openxmlformats.org/spreadsheetml/2006/main" count="94" uniqueCount="94">
  <si>
    <t xml:space="preserve"/>
  </si>
  <si>
    <t xml:space="preserve">EAM030</t>
  </si>
  <si>
    <t xml:space="preserve">m²</t>
  </si>
  <si>
    <t xml:space="preserve">Estructura metálica con losa armada en una dirección.</t>
  </si>
  <si>
    <r>
      <rPr>
        <sz val="8.25"/>
        <color rgb="FF000000"/>
        <rFont val="Arial"/>
        <family val="2"/>
      </rPr>
      <t xml:space="preserve">Estructura metálica realizada con pórticos de acero A 36, en perfiles laminados en caliente, acabado con imprimación antioxidante, con uniones soldadas en obra, compuesta de los siguientes elementos: LOSA: 25 = 20+5 cm de canto; viguetas metálicas simples; bovedilla cerámica, 60x25x20 cm; capa de compresión de concreto armado de 5 cm de espesor, realizada con concreto f'c=210 kg/cm² (21 MPa), clase de exposición F0 S0 P0 C0, tamaño máximo del agregado 12,5 mm, manejabilidad blanda, preparado en obra, y fundido con medios manuales, volumen de concreto 0,08 m³/m², acero Grado 60 (fy=4200 kg/cm²) en zona de refuerzo de negativos, cuantía 1,8 kg/m³ y malla electrosoldada tipo XX 50, 25x25 cm y Ø 4-4 mm, como armadura de reparto; montaje y desmontaje del sistema de encofrado; VIGAS: metálicas simples, de las series IPN, IPE, HEA, HEB o HEM, con una cuantía aproximada de 25 kg/m²; COLUMNAS: metálicos simples, de las series IPN, IPE, HEA, HEB o HEM, con una cuantía aproximada de 3,8 kg/m². El precio incluye el figurado del acero (corte y doblez) en el área de trabajo, en obra, el armado en el lugar definitivo de su colocación en obra, las soldaduras, los cortes, los despuntes, las piezas especiales, las placas de arranque y de transición de columna inferior a superior, los casquillos y los elementos auxiliares de montaje, pero no incluye las placas de anclaje de las columnas a la cimentación.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</si>
  <si>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</si>
  <si>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</si>
  <si>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</si>
  <si>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</si>
  <si>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</si>
  <si>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</si>
  <si>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</si>
  <si>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mt08evm010</t>
  </si>
  <si>
    <t xml:space="preserve">m²</t>
  </si>
  <si>
    <t xml:space="preserve">Sistema de encofrado parcial de madera, recuperable, para ejecución de macizados de apoyos en losas de viguetas metálicas y bovedillas, debidamente apuntalado, amortizable en 50 usos, hasta 4,5 m de altura.</t>
  </si>
  <si>
    <t xml:space="preserve">mt07bce010e</t>
  </si>
  <si>
    <t xml:space="preserve">Ud</t>
  </si>
  <si>
    <t xml:space="preserve">Bovedilla cerámica, 60x25x20 cm. Incluso piezas especiales.</t>
  </si>
  <si>
    <t xml:space="preserve">mt07ala000ab</t>
  </si>
  <si>
    <t xml:space="preserve">kg</t>
  </si>
  <si>
    <t xml:space="preserve">Acero laminado A 36, en perfiles laminados en caliente, según ASTM A 36, piezas simples, para aplicaciones estructurales, acabado con imprimación antioxidante. Trabajado y montado en taller, para colocar con uniones soldadas en obra.</t>
  </si>
  <si>
    <t xml:space="preserve">mt07aco060a</t>
  </si>
  <si>
    <t xml:space="preserve">kg</t>
  </si>
  <si>
    <t xml:space="preserve">Acero en barras corrugadas, Grado 60 (fy=4200 kg/cm²), de varios diámetros, según NTC 2289 y ASTM A 706.</t>
  </si>
  <si>
    <t xml:space="preserve">mt08var050</t>
  </si>
  <si>
    <t xml:space="preserve">kg</t>
  </si>
  <si>
    <t xml:space="preserve">Alambre galvanizado para atar, de 1,30 mm de diámetro.</t>
  </si>
  <si>
    <t xml:space="preserve">mt07ame050aae</t>
  </si>
  <si>
    <t xml:space="preserve">m²</t>
  </si>
  <si>
    <t xml:space="preserve">Malla electrosoldada tipo XX 50, 25x25 cm y Ø 4-4 mm, según NTC 5806 y ASTM A1064 / A1064M.</t>
  </si>
  <si>
    <t xml:space="preserve">mt08aaa010a</t>
  </si>
  <si>
    <t xml:space="preserve">m³</t>
  </si>
  <si>
    <t xml:space="preserve">Agua.</t>
  </si>
  <si>
    <t xml:space="preserve">mt01arg000d</t>
  </si>
  <si>
    <t xml:space="preserve">m³</t>
  </si>
  <si>
    <t xml:space="preserve">Arena cribada.</t>
  </si>
  <si>
    <t xml:space="preserve">mt01arg001de</t>
  </si>
  <si>
    <t xml:space="preserve">m³</t>
  </si>
  <si>
    <t xml:space="preserve">Agregado grueso homogeneizado, de tamaño máximo 12,5 mm.</t>
  </si>
  <si>
    <t xml:space="preserve">mt08cem000d</t>
  </si>
  <si>
    <t xml:space="preserve">kg</t>
  </si>
  <si>
    <t xml:space="preserve">Cemento gris en sacos.</t>
  </si>
  <si>
    <t xml:space="preserve">Subtotal materiales:</t>
  </si>
  <si>
    <t xml:space="preserve">Equipo</t>
  </si>
  <si>
    <t xml:space="preserve">mq06hor010</t>
  </si>
  <si>
    <t xml:space="preserve">h</t>
  </si>
  <si>
    <t xml:space="preserve">Concretera eléctrica con una capacidad de amasado de 160 l.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</si>
  <si>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</si>
  <si>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</si>
  <si>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</si>
  <si>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mq08sol020</t>
  </si>
  <si>
    <t xml:space="preserve">h</t>
  </si>
  <si>
    <t xml:space="preserve">Equipo y elementos auxiliares para soldadura eléctrica.</t>
  </si>
  <si>
    <t xml:space="preserve">mq07gte010a</t>
  </si>
  <si>
    <t xml:space="preserve">h</t>
  </si>
  <si>
    <t xml:space="preserve">Grúa autopropulsada de brazo telescópico con una capacidad de elevación de 12 t y 20 m de altura máxima de trabajo.</t>
  </si>
  <si>
    <t xml:space="preserve">Subtotal equipo:</t>
  </si>
  <si>
    <t xml:space="preserve">Mano de obra</t>
  </si>
  <si>
    <t xml:space="preserve">mo047</t>
  </si>
  <si>
    <t xml:space="preserve">h</t>
  </si>
  <si>
    <t xml:space="preserve">Oficial 1ª montador de estructura metálica.</t>
  </si>
  <si>
    <t xml:space="preserve">mo094</t>
  </si>
  <si>
    <t xml:space="preserve">h</t>
  </si>
  <si>
    <t xml:space="preserve">Ayudante montador de estructura metálica.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</si>
  <si>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</si>
  <si>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</si>
  <si>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</si>
  <si>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</si>
  <si>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</si>
  <si>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Ayudante encofrador.</t>
  </si>
  <si>
    <t xml:space="preserve">mo043</t>
  </si>
  <si>
    <t xml:space="preserve">h</t>
  </si>
  <si>
    <t xml:space="preserve">Oficial 1ª armador de concreto.</t>
  </si>
  <si>
    <t xml:space="preserve">mo090</t>
  </si>
  <si>
    <t xml:space="preserve">h</t>
  </si>
  <si>
    <t xml:space="preserve">Ayudante armador de concreto.</t>
  </si>
  <si>
    <t xml:space="preserve">mo113</t>
  </si>
  <si>
    <t xml:space="preserve">h</t>
  </si>
  <si>
    <t xml:space="preserve">Peón de obra blanca.</t>
  </si>
  <si>
    <t xml:space="preserve">mo112</t>
  </si>
  <si>
    <t xml:space="preserve">h</t>
  </si>
  <si>
    <t xml:space="preserve">Ayudante entendido.</t>
  </si>
  <si>
    <t xml:space="preserve">mo045</t>
  </si>
  <si>
    <t xml:space="preserve">h</t>
  </si>
  <si>
    <t xml:space="preserve">Oficial 1ª cementador de concreto armado.</t>
  </si>
  <si>
    <t xml:space="preserve">mo092</t>
  </si>
  <si>
    <t xml:space="preserve">h</t>
  </si>
  <si>
    <t xml:space="preserve">Ayudante cementador de concreto armado.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</si>
  <si>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</si>
  <si>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</si>
  <si>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</si>
  <si>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</si>
  <si>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$ 11.192,89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</si>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</sst>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7.65" customWidth="1"/>
    <col min="4" max="4" width="66.47" customWidth="1"/>
    <col min="5" max="5" width="11.22" customWidth="1"/>
    <col min="6" max="6" width="14.79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18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0.1</v>
      </c>
      <c r="F10" s="12">
        <v>83063.7</v>
      </c>
      <c r="G10" s="12">
        <f ca="1">ROUND(INDIRECT(ADDRESS(ROW()+(0), COLUMN()+(-2), 1))*INDIRECT(ADDRESS(ROW()+(0), COLUMN()+(-1), 1)), 2)</f>
        <v>8306.37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6</v>
      </c>
      <c r="F11" s="12">
        <v>5338.16</v>
      </c>
      <c r="G11" s="12">
        <f ca="1">ROUND(INDIRECT(ADDRESS(ROW()+(0), COLUMN()+(-2), 1))*INDIRECT(ADDRESS(ROW()+(0), COLUMN()+(-1), 1)), 2)</f>
        <v>32029</v>
      </c>
    </row>
    <row r="12" spans="1:7" ht="45.00" thickBot="1" customHeight="1">
      <c r="A12" s="1" t="s">
        <v>18</v>
      </c>
      <c r="B12" s="1"/>
      <c r="C12" s="10" t="s">
        <v>19</v>
      </c>
      <c r="D12" s="1" t="s">
        <v>20</v>
      </c>
      <c r="E12" s="11">
        <v>41.8</v>
      </c>
      <c r="F12" s="12">
        <v>5137.98</v>
      </c>
      <c r="G12" s="12">
        <f ca="1">ROUND(INDIRECT(ADDRESS(ROW()+(0), COLUMN()+(-2), 1))*INDIRECT(ADDRESS(ROW()+(0), COLUMN()+(-1), 1)), 2)</f>
        <v>214768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1.8</v>
      </c>
      <c r="F13" s="12">
        <v>3149.64</v>
      </c>
      <c r="G13" s="12">
        <f ca="1">ROUND(INDIRECT(ADDRESS(ROW()+(0), COLUMN()+(-2), 1))*INDIRECT(ADDRESS(ROW()+(0), COLUMN()+(-1), 1)), 2)</f>
        <v>5669.35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0.022</v>
      </c>
      <c r="F14" s="12">
        <v>4983.82</v>
      </c>
      <c r="G14" s="12">
        <f ca="1">ROUND(INDIRECT(ADDRESS(ROW()+(0), COLUMN()+(-2), 1))*INDIRECT(ADDRESS(ROW()+(0), COLUMN()+(-1), 1)), 2)</f>
        <v>109.64</v>
      </c>
    </row>
    <row r="15" spans="1:7" ht="24.00" thickBot="1" customHeight="1">
      <c r="A15" s="1" t="s">
        <v>27</v>
      </c>
      <c r="B15" s="1"/>
      <c r="C15" s="10" t="s">
        <v>28</v>
      </c>
      <c r="D15" s="1" t="s">
        <v>29</v>
      </c>
      <c r="E15" s="11">
        <v>1.1</v>
      </c>
      <c r="F15" s="12">
        <v>2954.16</v>
      </c>
      <c r="G15" s="12">
        <f ca="1">ROUND(INDIRECT(ADDRESS(ROW()+(0), COLUMN()+(-2), 1))*INDIRECT(ADDRESS(ROW()+(0), COLUMN()+(-1), 1)), 2)</f>
        <v>3249.58</v>
      </c>
    </row>
    <row r="16" spans="1:7" ht="13.50" thickBot="1" customHeight="1">
      <c r="A16" s="1" t="s">
        <v>30</v>
      </c>
      <c r="B16" s="1"/>
      <c r="C16" s="10" t="s">
        <v>31</v>
      </c>
      <c r="D16" s="1" t="s">
        <v>32</v>
      </c>
      <c r="E16" s="11">
        <v>0.017</v>
      </c>
      <c r="F16" s="12">
        <v>4983.82</v>
      </c>
      <c r="G16" s="12">
        <f ca="1">ROUND(INDIRECT(ADDRESS(ROW()+(0), COLUMN()+(-2), 1))*INDIRECT(ADDRESS(ROW()+(0), COLUMN()+(-1), 1)), 2)</f>
        <v>84.72</v>
      </c>
    </row>
    <row r="17" spans="1:7" ht="13.50" thickBot="1" customHeight="1">
      <c r="A17" s="1" t="s">
        <v>33</v>
      </c>
      <c r="B17" s="1"/>
      <c r="C17" s="10" t="s">
        <v>34</v>
      </c>
      <c r="D17" s="1" t="s">
        <v>35</v>
      </c>
      <c r="E17" s="11">
        <v>0.044</v>
      </c>
      <c r="F17" s="12">
        <v>106280</v>
      </c>
      <c r="G17" s="12">
        <f ca="1">ROUND(INDIRECT(ADDRESS(ROW()+(0), COLUMN()+(-2), 1))*INDIRECT(ADDRESS(ROW()+(0), COLUMN()+(-1), 1)), 2)</f>
        <v>4676.32</v>
      </c>
    </row>
    <row r="18" spans="1:7" ht="13.50" thickBot="1" customHeight="1">
      <c r="A18" s="1" t="s">
        <v>36</v>
      </c>
      <c r="B18" s="1"/>
      <c r="C18" s="10" t="s">
        <v>37</v>
      </c>
      <c r="D18" s="1" t="s">
        <v>38</v>
      </c>
      <c r="E18" s="11">
        <v>0.067</v>
      </c>
      <c r="F18" s="12">
        <v>76933.1</v>
      </c>
      <c r="G18" s="12">
        <f ca="1">ROUND(INDIRECT(ADDRESS(ROW()+(0), COLUMN()+(-2), 1))*INDIRECT(ADDRESS(ROW()+(0), COLUMN()+(-1), 1)), 2)</f>
        <v>5154.52</v>
      </c>
    </row>
    <row r="19" spans="1:7" ht="13.50" thickBot="1" customHeight="1">
      <c r="A19" s="1" t="s">
        <v>39</v>
      </c>
      <c r="B19" s="1"/>
      <c r="C19" s="10" t="s">
        <v>40</v>
      </c>
      <c r="D19" s="1" t="s">
        <v>41</v>
      </c>
      <c r="E19" s="13">
        <v>28.672</v>
      </c>
      <c r="F19" s="14">
        <v>734.29</v>
      </c>
      <c r="G19" s="14">
        <f ca="1">ROUND(INDIRECT(ADDRESS(ROW()+(0), COLUMN()+(-2), 1))*INDIRECT(ADDRESS(ROW()+(0), COLUMN()+(-1), 1)), 2)</f>
        <v>21053.6</v>
      </c>
    </row>
    <row r="20" spans="1:7" ht="13.50" thickBot="1" customHeight="1">
      <c r="A20" s="15"/>
      <c r="B20" s="15"/>
      <c r="C20" s="15"/>
      <c r="D20" s="15"/>
      <c r="E20" s="9" t="s">
        <v>42</v>
      </c>
      <c r="F20" s="9"/>
      <c r="G2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295101</v>
      </c>
    </row>
    <row r="21" spans="1:7" ht="13.50" thickBot="1" customHeight="1">
      <c r="A21" s="15">
        <v>2</v>
      </c>
      <c r="B21" s="15"/>
      <c r="C21" s="15"/>
      <c r="D21" s="18" t="s">
        <v>43</v>
      </c>
      <c r="E21" s="18"/>
      <c r="F21" s="15"/>
      <c r="G21" s="15"/>
    </row>
    <row r="22" spans="1:7" ht="13.50" thickBot="1" customHeight="1">
      <c r="A22" s="1" t="s">
        <v>44</v>
      </c>
      <c r="B22" s="1"/>
      <c r="C22" s="10" t="s">
        <v>45</v>
      </c>
      <c r="D22" s="1" t="s">
        <v>46</v>
      </c>
      <c r="E22" s="11">
        <v>0.048</v>
      </c>
      <c r="F22" s="12">
        <v>11514.6</v>
      </c>
      <c r="G22" s="12">
        <f ca="1">ROUND(INDIRECT(ADDRESS(ROW()+(0), COLUMN()+(-2), 1))*INDIRECT(ADDRESS(ROW()+(0), COLUMN()+(-1), 1)), 2)</f>
        <v>552.7</v>
      </c>
    </row>
    <row r="23" spans="1:7" ht="24.00" thickBot="1" customHeight="1">
      <c r="A23" s="1" t="s">
        <v>47</v>
      </c>
      <c r="B23" s="1"/>
      <c r="C23" s="10" t="s">
        <v>48</v>
      </c>
      <c r="D23" s="1" t="s">
        <v>49</v>
      </c>
      <c r="E23" s="11">
        <v>0.01</v>
      </c>
      <c r="F23" s="12">
        <v>27549.5</v>
      </c>
      <c r="G23" s="12">
        <f ca="1">ROUND(INDIRECT(ADDRESS(ROW()+(0), COLUMN()+(-2), 1))*INDIRECT(ADDRESS(ROW()+(0), COLUMN()+(-1), 1)), 2)</f>
        <v>275.5</v>
      </c>
    </row>
    <row r="24" spans="1:7" ht="13.50" thickBot="1" customHeight="1">
      <c r="A24" s="1" t="s">
        <v>50</v>
      </c>
      <c r="B24" s="1"/>
      <c r="C24" s="10" t="s">
        <v>51</v>
      </c>
      <c r="D24" s="1" t="s">
        <v>52</v>
      </c>
      <c r="E24" s="11">
        <v>0.741</v>
      </c>
      <c r="F24" s="12">
        <v>11427.8</v>
      </c>
      <c r="G24" s="12">
        <f ca="1">ROUND(INDIRECT(ADDRESS(ROW()+(0), COLUMN()+(-2), 1))*INDIRECT(ADDRESS(ROW()+(0), COLUMN()+(-1), 1)), 2)</f>
        <v>8467.98</v>
      </c>
    </row>
    <row r="25" spans="1:7" ht="24.00" thickBot="1" customHeight="1">
      <c r="A25" s="1" t="s">
        <v>53</v>
      </c>
      <c r="B25" s="1"/>
      <c r="C25" s="10" t="s">
        <v>54</v>
      </c>
      <c r="D25" s="1" t="s">
        <v>55</v>
      </c>
      <c r="E25" s="13">
        <v>0.01</v>
      </c>
      <c r="F25" s="14">
        <v>183165</v>
      </c>
      <c r="G25" s="14">
        <f ca="1">ROUND(INDIRECT(ADDRESS(ROW()+(0), COLUMN()+(-2), 1))*INDIRECT(ADDRESS(ROW()+(0), COLUMN()+(-1), 1)), 2)</f>
        <v>1831.65</v>
      </c>
    </row>
    <row r="26" spans="1:7" ht="13.50" thickBot="1" customHeight="1">
      <c r="A26" s="15"/>
      <c r="B26" s="15"/>
      <c r="C26" s="15"/>
      <c r="D26" s="15"/>
      <c r="E26" s="9" t="s">
        <v>56</v>
      </c>
      <c r="F26" s="9"/>
      <c r="G26" s="17">
        <f ca="1">ROUND(SUM(INDIRECT(ADDRESS(ROW()+(-1), COLUMN()+(0), 1)),INDIRECT(ADDRESS(ROW()+(-2), COLUMN()+(0), 1)),INDIRECT(ADDRESS(ROW()+(-3), COLUMN()+(0), 1)),INDIRECT(ADDRESS(ROW()+(-4), COLUMN()+(0), 1))), 2)</f>
        <v>11127.8</v>
      </c>
    </row>
    <row r="27" spans="1:7" ht="13.50" thickBot="1" customHeight="1">
      <c r="A27" s="15">
        <v>3</v>
      </c>
      <c r="B27" s="15"/>
      <c r="C27" s="15"/>
      <c r="D27" s="18" t="s">
        <v>57</v>
      </c>
      <c r="E27" s="18"/>
      <c r="F27" s="15"/>
      <c r="G27" s="15"/>
    </row>
    <row r="28" spans="1:7" ht="13.50" thickBot="1" customHeight="1">
      <c r="A28" s="1" t="s">
        <v>58</v>
      </c>
      <c r="B28" s="1"/>
      <c r="C28" s="10" t="s">
        <v>59</v>
      </c>
      <c r="D28" s="1" t="s">
        <v>60</v>
      </c>
      <c r="E28" s="11">
        <v>0.787</v>
      </c>
      <c r="F28" s="12">
        <v>38230.4</v>
      </c>
      <c r="G28" s="12">
        <f ca="1">ROUND(INDIRECT(ADDRESS(ROW()+(0), COLUMN()+(-2), 1))*INDIRECT(ADDRESS(ROW()+(0), COLUMN()+(-1), 1)), 2)</f>
        <v>30087.4</v>
      </c>
    </row>
    <row r="29" spans="1:7" ht="13.50" thickBot="1" customHeight="1">
      <c r="A29" s="1" t="s">
        <v>61</v>
      </c>
      <c r="B29" s="1"/>
      <c r="C29" s="10" t="s">
        <v>62</v>
      </c>
      <c r="D29" s="1" t="s">
        <v>63</v>
      </c>
      <c r="E29" s="11">
        <v>0.464</v>
      </c>
      <c r="F29" s="12">
        <v>28560.5</v>
      </c>
      <c r="G29" s="12">
        <f ca="1">ROUND(INDIRECT(ADDRESS(ROW()+(0), COLUMN()+(-2), 1))*INDIRECT(ADDRESS(ROW()+(0), COLUMN()+(-1), 1)), 2)</f>
        <v>13252.1</v>
      </c>
    </row>
    <row r="30" spans="1:7" ht="13.50" thickBot="1" customHeight="1">
      <c r="A30" s="1" t="s">
        <v>64</v>
      </c>
      <c r="B30" s="1"/>
      <c r="C30" s="10" t="s">
        <v>65</v>
      </c>
      <c r="D30" s="1" t="s">
        <v>66</v>
      </c>
      <c r="E30" s="11">
        <v>0.062</v>
      </c>
      <c r="F30" s="12">
        <v>38230.4</v>
      </c>
      <c r="G30" s="12">
        <f ca="1">ROUND(INDIRECT(ADDRESS(ROW()+(0), COLUMN()+(-2), 1))*INDIRECT(ADDRESS(ROW()+(0), COLUMN()+(-1), 1)), 2)</f>
        <v>2370.29</v>
      </c>
    </row>
    <row r="31" spans="1:7" ht="13.50" thickBot="1" customHeight="1">
      <c r="A31" s="1" t="s">
        <v>67</v>
      </c>
      <c r="B31" s="1"/>
      <c r="C31" s="10" t="s">
        <v>68</v>
      </c>
      <c r="D31" s="1" t="s">
        <v>69</v>
      </c>
      <c r="E31" s="11">
        <v>0.062</v>
      </c>
      <c r="F31" s="12">
        <v>28560.5</v>
      </c>
      <c r="G31" s="12">
        <f ca="1">ROUND(INDIRECT(ADDRESS(ROW()+(0), COLUMN()+(-2), 1))*INDIRECT(ADDRESS(ROW()+(0), COLUMN()+(-1), 1)), 2)</f>
        <v>1770.75</v>
      </c>
    </row>
    <row r="32" spans="1:7" ht="13.50" thickBot="1" customHeight="1">
      <c r="A32" s="1" t="s">
        <v>70</v>
      </c>
      <c r="B32" s="1"/>
      <c r="C32" s="10" t="s">
        <v>71</v>
      </c>
      <c r="D32" s="1" t="s">
        <v>72</v>
      </c>
      <c r="E32" s="11">
        <v>0.046</v>
      </c>
      <c r="F32" s="12">
        <v>38230.4</v>
      </c>
      <c r="G32" s="12">
        <f ca="1">ROUND(INDIRECT(ADDRESS(ROW()+(0), COLUMN()+(-2), 1))*INDIRECT(ADDRESS(ROW()+(0), COLUMN()+(-1), 1)), 2)</f>
        <v>1758.6</v>
      </c>
    </row>
    <row r="33" spans="1:7" ht="13.50" thickBot="1" customHeight="1">
      <c r="A33" s="1" t="s">
        <v>73</v>
      </c>
      <c r="B33" s="1"/>
      <c r="C33" s="10" t="s">
        <v>74</v>
      </c>
      <c r="D33" s="1" t="s">
        <v>75</v>
      </c>
      <c r="E33" s="11">
        <v>0.048</v>
      </c>
      <c r="F33" s="12">
        <v>28560.5</v>
      </c>
      <c r="G33" s="12">
        <f ca="1">ROUND(INDIRECT(ADDRESS(ROW()+(0), COLUMN()+(-2), 1))*INDIRECT(ADDRESS(ROW()+(0), COLUMN()+(-1), 1)), 2)</f>
        <v>1370.9</v>
      </c>
    </row>
    <row r="34" spans="1:7" ht="13.50" thickBot="1" customHeight="1">
      <c r="A34" s="1" t="s">
        <v>76</v>
      </c>
      <c r="B34" s="1"/>
      <c r="C34" s="10" t="s">
        <v>77</v>
      </c>
      <c r="D34" s="1" t="s">
        <v>78</v>
      </c>
      <c r="E34" s="11">
        <v>0.089</v>
      </c>
      <c r="F34" s="12">
        <v>26456.3</v>
      </c>
      <c r="G34" s="12">
        <f ca="1">ROUND(INDIRECT(ADDRESS(ROW()+(0), COLUMN()+(-2), 1))*INDIRECT(ADDRESS(ROW()+(0), COLUMN()+(-1), 1)), 2)</f>
        <v>2354.62</v>
      </c>
    </row>
    <row r="35" spans="1:7" ht="13.50" thickBot="1" customHeight="1">
      <c r="A35" s="1" t="s">
        <v>79</v>
      </c>
      <c r="B35" s="1"/>
      <c r="C35" s="10" t="s">
        <v>80</v>
      </c>
      <c r="D35" s="1" t="s">
        <v>81</v>
      </c>
      <c r="E35" s="11">
        <v>0.094</v>
      </c>
      <c r="F35" s="12">
        <v>26895.5</v>
      </c>
      <c r="G35" s="12">
        <f ca="1">ROUND(INDIRECT(ADDRESS(ROW()+(0), COLUMN()+(-2), 1))*INDIRECT(ADDRESS(ROW()+(0), COLUMN()+(-1), 1)), 2)</f>
        <v>2528.17</v>
      </c>
    </row>
    <row r="36" spans="1:7" ht="13.50" thickBot="1" customHeight="1">
      <c r="A36" s="1" t="s">
        <v>82</v>
      </c>
      <c r="B36" s="1"/>
      <c r="C36" s="10" t="s">
        <v>83</v>
      </c>
      <c r="D36" s="1" t="s">
        <v>84</v>
      </c>
      <c r="E36" s="11">
        <v>0.027</v>
      </c>
      <c r="F36" s="12">
        <v>38230.4</v>
      </c>
      <c r="G36" s="12">
        <f ca="1">ROUND(INDIRECT(ADDRESS(ROW()+(0), COLUMN()+(-2), 1))*INDIRECT(ADDRESS(ROW()+(0), COLUMN()+(-1), 1)), 2)</f>
        <v>1032.22</v>
      </c>
    </row>
    <row r="37" spans="1:7" ht="13.50" thickBot="1" customHeight="1">
      <c r="A37" s="1" t="s">
        <v>85</v>
      </c>
      <c r="B37" s="1"/>
      <c r="C37" s="10" t="s">
        <v>86</v>
      </c>
      <c r="D37" s="1" t="s">
        <v>87</v>
      </c>
      <c r="E37" s="13">
        <v>0.106</v>
      </c>
      <c r="F37" s="14">
        <v>28560.5</v>
      </c>
      <c r="G37" s="14">
        <f ca="1">ROUND(INDIRECT(ADDRESS(ROW()+(0), COLUMN()+(-2), 1))*INDIRECT(ADDRESS(ROW()+(0), COLUMN()+(-1), 1)), 2)</f>
        <v>3027.41</v>
      </c>
    </row>
    <row r="38" spans="1:7" ht="13.50" thickBot="1" customHeight="1">
      <c r="A38" s="15"/>
      <c r="B38" s="15"/>
      <c r="C38" s="15"/>
      <c r="D38" s="15"/>
      <c r="E38" s="9" t="s">
        <v>88</v>
      </c>
      <c r="F38" s="9"/>
      <c r="G3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59552.4</v>
      </c>
    </row>
    <row r="39" spans="1:7" ht="13.50" thickBot="1" customHeight="1">
      <c r="A39" s="15">
        <v>4</v>
      </c>
      <c r="B39" s="15"/>
      <c r="C39" s="15"/>
      <c r="D39" s="18" t="s">
        <v>89</v>
      </c>
      <c r="E39" s="18"/>
      <c r="F39" s="15"/>
      <c r="G39" s="15"/>
    </row>
    <row r="40" spans="1:7" ht="13.50" thickBot="1" customHeight="1">
      <c r="A40" s="19"/>
      <c r="B40" s="19"/>
      <c r="C40" s="20" t="s">
        <v>90</v>
      </c>
      <c r="D40" s="19" t="s">
        <v>91</v>
      </c>
      <c r="E40" s="13">
        <v>2</v>
      </c>
      <c r="F40" s="14">
        <f ca="1">ROUND(SUM(INDIRECT(ADDRESS(ROW()+(-2), COLUMN()+(1), 1)),INDIRECT(ADDRESS(ROW()+(-14), COLUMN()+(1), 1)),INDIRECT(ADDRESS(ROW()+(-20), COLUMN()+(1), 1))), 2)</f>
        <v>365781</v>
      </c>
      <c r="G40" s="14">
        <f ca="1">ROUND(INDIRECT(ADDRESS(ROW()+(0), COLUMN()+(-2), 1))*INDIRECT(ADDRESS(ROW()+(0), COLUMN()+(-1), 1))/100, 2)</f>
        <v>7315.62</v>
      </c>
    </row>
    <row r="41" spans="1:7" ht="13.50" thickBot="1" customHeight="1">
      <c r="A41" s="21" t="s">
        <v>92</v>
      </c>
      <c r="B41" s="21"/>
      <c r="C41" s="22"/>
      <c r="D41" s="23"/>
      <c r="E41" s="24" t="s">
        <v>93</v>
      </c>
      <c r="F41" s="25"/>
      <c r="G41" s="26">
        <f ca="1">ROUND(SUM(INDIRECT(ADDRESS(ROW()+(-1), COLUMN()+(0), 1)),INDIRECT(ADDRESS(ROW()+(-3), COLUMN()+(0), 1)),INDIRECT(ADDRESS(ROW()+(-15), COLUMN()+(0), 1)),INDIRECT(ADDRESS(ROW()+(-21), COLUMN()+(0), 1))), 2)</f>
        <v>373096</v>
      </c>
    </row>
  </sheetData>
  <mergeCells count="45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E20:F20"/>
    <mergeCell ref="A21:B21"/>
    <mergeCell ref="D21:E21"/>
    <mergeCell ref="A22:B22"/>
    <mergeCell ref="A23:B23"/>
    <mergeCell ref="A24:B24"/>
    <mergeCell ref="A25:B25"/>
    <mergeCell ref="A26:B26"/>
    <mergeCell ref="E26:F26"/>
    <mergeCell ref="A27:B27"/>
    <mergeCell ref="D27:E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E38:F38"/>
    <mergeCell ref="A39:B39"/>
    <mergeCell ref="D39:E39"/>
    <mergeCell ref="A40:B40"/>
    <mergeCell ref="A41:D41"/>
    <mergeCell ref="E41:F41"/>
  </mergeCells>
  <pageMargins left="0.147638" right="0.147638" top="0.206693" bottom="0.206693" header="0.0" footer="0.0"/>
  <pageSetup paperSize="9" orientation="portrait"/>
  <rowBreaks count="0" manualBreakCount="0">
    </rowBreaks>
</worksheet>
</file>