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<sst xmlns="http://schemas.openxmlformats.org/spreadsheetml/2006/main" count="94" uniqueCount="94">
  <si>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</si>
  <si>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EHE020</t>
  </si>
  <si>
    <t xml:space="preserve">m²</t>
  </si>
  <si>
    <t xml:space="preserve">Escalera de concreto visto.</t>
  </si>
  <si>
    <r>
      <rPr>
        <sz val="8.25"/>
        <color rgb="FF000000"/>
        <rFont val="Arial"/>
        <family val="2"/>
      </rPr>
      <t xml:space="preserve">Escalera de concreto visto, con losa de escalera y peldañeado de concreto armado, realizada con 15 cm de espesor de concreto f'c=210 kg/cm² (21 MPa), clase de exposición F0 S0 P0 C0, tamaño máximo del agregado 12,5 mm, manejabilidad blanda, preparado en obra, y fundido con medios manuales, y acero Grado 60 (fy=4200 kg/cm²), con una cuantía aproximada de 18 kg/m², quedando visto el concreto del fondo y de los laterales de la losa; Montaje y desmontaje de sistema de encofrado, con acabado visto con textura lisa en su cara inferior y laterales, en planta de hasta 3 m de altura libre, formado por: superficie encofrante de tablones de madera de pino, amortizables en 10 usos, forrados con tablero aglomerado hidrófugo, de un solo uso con una de sus caras plastificada, estructura soporte horizontal de tablones de madera de pino, amortizables en 10 usos y estructura soporte vertical de puntales metálicos, amortizables en 150 usos. Incluso alambre de atar, separadores, líquido desencofrante, para evitar la adherencia del concreto al encofrado y agente filmógeno, para el curado de concretos y morteros. El precio incluye el figurado del acero (corte y doblez) en el área de trabajo, en obra y el armado en el lugar definitivo de su colocación en obra.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</si>
  <si>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</si>
  <si>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</si>
  <si>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</si>
  <si>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</si>
  <si>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</si>
  <si>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</si>
  <si>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</si>
  <si>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mt50spa052b</t>
  </si>
  <si>
    <t xml:space="preserve">m</t>
  </si>
  <si>
    <t xml:space="preserve">Tablón de madera de pino, de 20x7,2 cm.</t>
  </si>
  <si>
    <t xml:space="preserve">mt08eft015a</t>
  </si>
  <si>
    <t xml:space="preserve">m²</t>
  </si>
  <si>
    <t xml:space="preserve">Tablero aglomerado hidrófugo, con una de sus caras plastificada, de 10 mm de espesor.</t>
  </si>
  <si>
    <t xml:space="preserve">mt08eve020</t>
  </si>
  <si>
    <t xml:space="preserve">m²</t>
  </si>
  <si>
    <t xml:space="preserve">Sistema de encofrado para formación de peldañeado en losas inclinadas de escalera de concreto armado, con puntales y tableros de madera.</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</si>
  <si>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</si>
  <si>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</si>
  <si>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</si>
  <si>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</si>
  <si>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</si>
  <si>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</si>
  <si>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</si>
  <si>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</si>
  <si>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</si>
  <si>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mt08dba010a</t>
  </si>
  <si>
    <t xml:space="preserve">l</t>
  </si>
  <si>
    <t xml:space="preserve">Agente desmoldeante biodegradable en fase acuosa, para concretos con acabado visto.</t>
  </si>
  <si>
    <t xml:space="preserve">mt07aco020e</t>
  </si>
  <si>
    <t xml:space="preserve">Ud</t>
  </si>
  <si>
    <t xml:space="preserve">Separador homologado para losas de escalera.</t>
  </si>
  <si>
    <t xml:space="preserve">mt07aco060a</t>
  </si>
  <si>
    <t xml:space="preserve">kg</t>
  </si>
  <si>
    <t xml:space="preserve">Acero en barras corrugadas, Grado 60 (fy=4200 kg/cm²), de varios diámetros, según NTC 2289 y ASTM A 706.</t>
  </si>
  <si>
    <t xml:space="preserve">mt08var050</t>
  </si>
  <si>
    <t xml:space="preserve">kg</t>
  </si>
  <si>
    <t xml:space="preserve">Alambre galvanizado para atar, de 1,30 mm de diámetro.</t>
  </si>
  <si>
    <t xml:space="preserve">mt08aaa010a</t>
  </si>
  <si>
    <t xml:space="preserve">m³</t>
  </si>
  <si>
    <t xml:space="preserve">Agua.</t>
  </si>
  <si>
    <t xml:space="preserve">mt01arg000d</t>
  </si>
  <si>
    <t xml:space="preserve">m³</t>
  </si>
  <si>
    <t xml:space="preserve">Arena cribada.</t>
  </si>
  <si>
    <t xml:space="preserve">mt01arg001de</t>
  </si>
  <si>
    <t xml:space="preserve">m³</t>
  </si>
  <si>
    <t xml:space="preserve">Agregado grueso homogeneizado, de tamaño máximo 12,5 mm.</t>
  </si>
  <si>
    <t xml:space="preserve">mt08cem000d</t>
  </si>
  <si>
    <t xml:space="preserve">kg</t>
  </si>
  <si>
    <t xml:space="preserve">Cemento gris en sacos.</t>
  </si>
  <si>
    <t xml:space="preserve">mt08cur010a</t>
  </si>
  <si>
    <t xml:space="preserve">l</t>
  </si>
  <si>
    <t xml:space="preserve">Agente filmógeno, para el curado de concretos y morteros, con acabado visto.</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</si>
  <si>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</si>
  <si>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</si>
  <si>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</si>
  <si>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</si>
  <si>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</si>
  <si>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</si>
  <si>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</si>
  <si>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</si>
  <si>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</si>
  <si>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</si>
  <si>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</si>
  <si>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</si>
  <si>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</si>
  <si>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</si>
  <si>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</si>
  <si>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armador de concreto.</t>
  </si>
  <si>
    <t xml:space="preserve">mo090</t>
  </si>
  <si>
    <t xml:space="preserve">h</t>
  </si>
  <si>
    <t xml:space="preserve">Ayudante armador de concreto.</t>
  </si>
  <si>
    <t xml:space="preserve">mo113</t>
  </si>
  <si>
    <t xml:space="preserve">h</t>
  </si>
  <si>
    <t xml:space="preserve">Peón de obra blanca.</t>
  </si>
  <si>
    <t xml:space="preserve">mo112</t>
  </si>
  <si>
    <t xml:space="preserve">h</t>
  </si>
  <si>
    <t xml:space="preserve">Ayudante entendido.</t>
  </si>
  <si>
    <t xml:space="preserve">mo045</t>
  </si>
  <si>
    <t xml:space="preserve">h</t>
  </si>
  <si>
    <t xml:space="preserve">Oficial 1ª cementador de concreto armado.</t>
  </si>
  <si>
    <t xml:space="preserve">mo092</t>
  </si>
  <si>
    <t xml:space="preserve">h</t>
  </si>
  <si>
    <t xml:space="preserve">Ayudante cementador de concreto armado.</t>
  </si>
  <si>
    <t xml:space="preserve">Subtotal mano de obra:</t>
  </si>
  <si>
    <t xml:space="preserve">Herramienta menor</t>
  </si>
  <si>
    <t xml:space="preserve">%</t>
  </si>
  <si>
    <t xml:space="preserve">Herramienta menor</t>
  </si>
  <si>
    <t xml:space="preserve">Coste de mantenimiento decenal: $ 33.730,36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</si>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</sst>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44" customWidth="1"/>
    <col min="3" max="3" width="0.85" customWidth="1"/>
    <col min="4" max="4" width="6.80" customWidth="1"/>
    <col min="5" max="5" width="69.02" customWidth="1"/>
    <col min="6" max="6" width="11.05" customWidth="1"/>
    <col min="7" max="7" width="15.1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0.75</v>
      </c>
      <c r="G10" s="12">
        <v>21003.8</v>
      </c>
      <c r="H10" s="12">
        <f ca="1">ROUND(INDIRECT(ADDRESS(ROW()+(0), COLUMN()+(-2), 1))*INDIRECT(ADDRESS(ROW()+(0), COLUMN()+(-1), 1)), 2)</f>
        <v>15752.9</v>
      </c>
    </row>
    <row r="11" spans="1:8" ht="24.00" thickBot="1" customHeight="1">
      <c r="A11" s="1" t="s">
        <v>15</v>
      </c>
      <c r="B11" s="1"/>
      <c r="C11" s="10" t="s">
        <v>16</v>
      </c>
      <c r="D11" s="10"/>
      <c r="E11" s="1" t="s">
        <v>17</v>
      </c>
      <c r="F11" s="11">
        <v>1.15</v>
      </c>
      <c r="G11" s="12">
        <v>36880.3</v>
      </c>
      <c r="H11" s="12">
        <f ca="1">ROUND(INDIRECT(ADDRESS(ROW()+(0), COLUMN()+(-2), 1))*INDIRECT(ADDRESS(ROW()+(0), COLUMN()+(-1), 1)), 2)</f>
        <v>42412.3</v>
      </c>
    </row>
    <row r="12" spans="1:8" ht="24.00" thickBot="1" customHeight="1">
      <c r="A12" s="1" t="s">
        <v>18</v>
      </c>
      <c r="B12" s="1"/>
      <c r="C12" s="10" t="s">
        <v>19</v>
      </c>
      <c r="D12" s="10"/>
      <c r="E12" s="1" t="s">
        <v>20</v>
      </c>
      <c r="F12" s="11">
        <v>0.2</v>
      </c>
      <c r="G12" s="12">
        <v>57812.3</v>
      </c>
      <c r="H12" s="12">
        <f ca="1">ROUND(INDIRECT(ADDRESS(ROW()+(0), COLUMN()+(-2), 1))*INDIRECT(ADDRESS(ROW()+(0), COLUMN()+(-1), 1)), 2)</f>
        <v>11562.5</v>
      </c>
    </row>
    <row r="13" spans="1:8" ht="13.50" thickBot="1" customHeight="1">
      <c r="A13" s="1" t="s">
        <v>21</v>
      </c>
      <c r="B13" s="1"/>
      <c r="C13" s="10" t="s">
        <v>22</v>
      </c>
      <c r="D13" s="10"/>
      <c r="E13" s="1" t="s">
        <v>23</v>
      </c>
      <c r="F13" s="11">
        <v>0.013</v>
      </c>
      <c r="G13" s="12">
        <v>63968.3</v>
      </c>
      <c r="H13" s="12">
        <f ca="1">ROUND(INDIRECT(ADDRESS(ROW()+(0), COLUMN()+(-2), 1))*INDIRECT(ADDRESS(ROW()+(0), COLUMN()+(-1), 1)), 2)</f>
        <v>831.59</v>
      </c>
    </row>
    <row r="14" spans="1:8" ht="13.50" thickBot="1" customHeight="1">
      <c r="A14" s="1" t="s">
        <v>24</v>
      </c>
      <c r="B14" s="1"/>
      <c r="C14" s="10" t="s">
        <v>25</v>
      </c>
      <c r="D14" s="10"/>
      <c r="E14" s="1" t="s">
        <v>26</v>
      </c>
      <c r="F14" s="11">
        <v>0.003</v>
      </c>
      <c r="G14" s="12">
        <v>1.18117e+06</v>
      </c>
      <c r="H14" s="12">
        <f ca="1">ROUND(INDIRECT(ADDRESS(ROW()+(0), COLUMN()+(-2), 1))*INDIRECT(ADDRESS(ROW()+(0), COLUMN()+(-1), 1)), 2)</f>
        <v>3543.5</v>
      </c>
    </row>
    <row r="15" spans="1:8" ht="13.50" thickBot="1" customHeight="1">
      <c r="A15" s="1" t="s">
        <v>27</v>
      </c>
      <c r="B15" s="1"/>
      <c r="C15" s="10" t="s">
        <v>28</v>
      </c>
      <c r="D15" s="10"/>
      <c r="E15" s="1" t="s">
        <v>29</v>
      </c>
      <c r="F15" s="11">
        <v>0.04</v>
      </c>
      <c r="G15" s="12">
        <v>29072.3</v>
      </c>
      <c r="H15" s="12">
        <f ca="1">ROUND(INDIRECT(ADDRESS(ROW()+(0), COLUMN()+(-2), 1))*INDIRECT(ADDRESS(ROW()+(0), COLUMN()+(-1), 1)), 2)</f>
        <v>1162.89</v>
      </c>
    </row>
    <row r="16" spans="1:8" ht="24.00" thickBot="1" customHeight="1">
      <c r="A16" s="1" t="s">
        <v>30</v>
      </c>
      <c r="B16" s="1"/>
      <c r="C16" s="10" t="s">
        <v>31</v>
      </c>
      <c r="D16" s="10"/>
      <c r="E16" s="1" t="s">
        <v>32</v>
      </c>
      <c r="F16" s="11">
        <v>0.013</v>
      </c>
      <c r="G16" s="12">
        <v>15244.2</v>
      </c>
      <c r="H16" s="12">
        <f ca="1">ROUND(INDIRECT(ADDRESS(ROW()+(0), COLUMN()+(-2), 1))*INDIRECT(ADDRESS(ROW()+(0), COLUMN()+(-1), 1)), 2)</f>
        <v>198.17</v>
      </c>
    </row>
    <row r="17" spans="1:8" ht="13.50" thickBot="1" customHeight="1">
      <c r="A17" s="1" t="s">
        <v>33</v>
      </c>
      <c r="B17" s="1"/>
      <c r="C17" s="10" t="s">
        <v>34</v>
      </c>
      <c r="D17" s="10"/>
      <c r="E17" s="1" t="s">
        <v>35</v>
      </c>
      <c r="F17" s="11">
        <v>3</v>
      </c>
      <c r="G17" s="12">
        <v>291.93</v>
      </c>
      <c r="H17" s="12">
        <f ca="1">ROUND(INDIRECT(ADDRESS(ROW()+(0), COLUMN()+(-2), 1))*INDIRECT(ADDRESS(ROW()+(0), COLUMN()+(-1), 1)), 2)</f>
        <v>875.79</v>
      </c>
    </row>
    <row r="18" spans="1:8" ht="24.00" thickBot="1" customHeight="1">
      <c r="A18" s="1" t="s">
        <v>36</v>
      </c>
      <c r="B18" s="1"/>
      <c r="C18" s="10" t="s">
        <v>37</v>
      </c>
      <c r="D18" s="10"/>
      <c r="E18" s="1" t="s">
        <v>38</v>
      </c>
      <c r="F18" s="11">
        <v>18.9</v>
      </c>
      <c r="G18" s="12">
        <v>3149.64</v>
      </c>
      <c r="H18" s="12">
        <f ca="1">ROUND(INDIRECT(ADDRESS(ROW()+(0), COLUMN()+(-2), 1))*INDIRECT(ADDRESS(ROW()+(0), COLUMN()+(-1), 1)), 2)</f>
        <v>59528.2</v>
      </c>
    </row>
    <row r="19" spans="1:8" ht="13.50" thickBot="1" customHeight="1">
      <c r="A19" s="1" t="s">
        <v>39</v>
      </c>
      <c r="B19" s="1"/>
      <c r="C19" s="10" t="s">
        <v>40</v>
      </c>
      <c r="D19" s="10"/>
      <c r="E19" s="1" t="s">
        <v>41</v>
      </c>
      <c r="F19" s="11">
        <v>0.306</v>
      </c>
      <c r="G19" s="12">
        <v>4983.82</v>
      </c>
      <c r="H19" s="12">
        <f ca="1">ROUND(INDIRECT(ADDRESS(ROW()+(0), COLUMN()+(-2), 1))*INDIRECT(ADDRESS(ROW()+(0), COLUMN()+(-1), 1)), 2)</f>
        <v>1525.05</v>
      </c>
    </row>
    <row r="20" spans="1:8" ht="13.50" thickBot="1" customHeight="1">
      <c r="A20" s="1" t="s">
        <v>42</v>
      </c>
      <c r="B20" s="1"/>
      <c r="C20" s="10" t="s">
        <v>43</v>
      </c>
      <c r="D20" s="10"/>
      <c r="E20" s="1" t="s">
        <v>44</v>
      </c>
      <c r="F20" s="11">
        <v>0.08</v>
      </c>
      <c r="G20" s="12">
        <v>4983.82</v>
      </c>
      <c r="H20" s="12">
        <f ca="1">ROUND(INDIRECT(ADDRESS(ROW()+(0), COLUMN()+(-2), 1))*INDIRECT(ADDRESS(ROW()+(0), COLUMN()+(-1), 1)), 2)</f>
        <v>398.71</v>
      </c>
    </row>
    <row r="21" spans="1:8" ht="13.50" thickBot="1" customHeight="1">
      <c r="A21" s="1" t="s">
        <v>45</v>
      </c>
      <c r="B21" s="1"/>
      <c r="C21" s="10" t="s">
        <v>46</v>
      </c>
      <c r="D21" s="10"/>
      <c r="E21" s="1" t="s">
        <v>47</v>
      </c>
      <c r="F21" s="11">
        <v>0.207</v>
      </c>
      <c r="G21" s="12">
        <v>106280</v>
      </c>
      <c r="H21" s="12">
        <f ca="1">ROUND(INDIRECT(ADDRESS(ROW()+(0), COLUMN()+(-2), 1))*INDIRECT(ADDRESS(ROW()+(0), COLUMN()+(-1), 1)), 2)</f>
        <v>22000</v>
      </c>
    </row>
    <row r="22" spans="1:8" ht="13.50" thickBot="1" customHeight="1">
      <c r="A22" s="1" t="s">
        <v>48</v>
      </c>
      <c r="B22" s="1"/>
      <c r="C22" s="10" t="s">
        <v>49</v>
      </c>
      <c r="D22" s="10"/>
      <c r="E22" s="1" t="s">
        <v>50</v>
      </c>
      <c r="F22" s="11">
        <v>0.31</v>
      </c>
      <c r="G22" s="12">
        <v>76933.1</v>
      </c>
      <c r="H22" s="12">
        <f ca="1">ROUND(INDIRECT(ADDRESS(ROW()+(0), COLUMN()+(-2), 1))*INDIRECT(ADDRESS(ROW()+(0), COLUMN()+(-1), 1)), 2)</f>
        <v>23849.3</v>
      </c>
    </row>
    <row r="23" spans="1:8" ht="13.50" thickBot="1" customHeight="1">
      <c r="A23" s="1" t="s">
        <v>51</v>
      </c>
      <c r="B23" s="1"/>
      <c r="C23" s="10" t="s">
        <v>52</v>
      </c>
      <c r="D23" s="10"/>
      <c r="E23" s="1" t="s">
        <v>53</v>
      </c>
      <c r="F23" s="11">
        <v>133.594</v>
      </c>
      <c r="G23" s="12">
        <v>734.29</v>
      </c>
      <c r="H23" s="12">
        <f ca="1">ROUND(INDIRECT(ADDRESS(ROW()+(0), COLUMN()+(-2), 1))*INDIRECT(ADDRESS(ROW()+(0), COLUMN()+(-1), 1)), 2)</f>
        <v>98096.7</v>
      </c>
    </row>
    <row r="24" spans="1:8" ht="13.50" thickBot="1" customHeight="1">
      <c r="A24" s="1" t="s">
        <v>54</v>
      </c>
      <c r="B24" s="1"/>
      <c r="C24" s="10" t="s">
        <v>55</v>
      </c>
      <c r="D24" s="10"/>
      <c r="E24" s="1" t="s">
        <v>56</v>
      </c>
      <c r="F24" s="13">
        <v>0.173</v>
      </c>
      <c r="G24" s="14">
        <v>10732.2</v>
      </c>
      <c r="H24" s="14">
        <f ca="1">ROUND(INDIRECT(ADDRESS(ROW()+(0), COLUMN()+(-2), 1))*INDIRECT(ADDRESS(ROW()+(0), COLUMN()+(-1), 1)), 2)</f>
        <v>1856.66</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283594</v>
      </c>
    </row>
    <row r="26" spans="1:8" ht="13.50" thickBot="1" customHeight="1">
      <c r="A26" s="15">
        <v>2</v>
      </c>
      <c r="B26" s="15"/>
      <c r="C26" s="15"/>
      <c r="D26" s="15"/>
      <c r="E26" s="18" t="s">
        <v>58</v>
      </c>
      <c r="F26" s="18"/>
      <c r="G26" s="15"/>
      <c r="H26" s="15"/>
    </row>
    <row r="27" spans="1:8" ht="13.50" thickBot="1" customHeight="1">
      <c r="A27" s="1" t="s">
        <v>59</v>
      </c>
      <c r="B27" s="1"/>
      <c r="C27" s="10" t="s">
        <v>60</v>
      </c>
      <c r="D27" s="10"/>
      <c r="E27" s="1" t="s">
        <v>61</v>
      </c>
      <c r="F27" s="13">
        <v>0.224</v>
      </c>
      <c r="G27" s="14">
        <v>11514.6</v>
      </c>
      <c r="H27" s="14">
        <f ca="1">ROUND(INDIRECT(ADDRESS(ROW()+(0), COLUMN()+(-2), 1))*INDIRECT(ADDRESS(ROW()+(0), COLUMN()+(-1), 1)), 2)</f>
        <v>2579.26</v>
      </c>
    </row>
    <row r="28" spans="1:8" ht="13.50" thickBot="1" customHeight="1">
      <c r="A28" s="15"/>
      <c r="B28" s="15"/>
      <c r="C28" s="15"/>
      <c r="D28" s="15"/>
      <c r="E28" s="15"/>
      <c r="F28" s="9" t="s">
        <v>62</v>
      </c>
      <c r="G28" s="9"/>
      <c r="H28" s="17">
        <f ca="1">ROUND(SUM(INDIRECT(ADDRESS(ROW()+(-1), COLUMN()+(0), 1))), 2)</f>
        <v>2579.26</v>
      </c>
    </row>
    <row r="29" spans="1:8" ht="13.50" thickBot="1" customHeight="1">
      <c r="A29" s="15">
        <v>3</v>
      </c>
      <c r="B29" s="15"/>
      <c r="C29" s="15"/>
      <c r="D29" s="15"/>
      <c r="E29" s="18" t="s">
        <v>63</v>
      </c>
      <c r="F29" s="18"/>
      <c r="G29" s="15"/>
      <c r="H29" s="15"/>
    </row>
    <row r="30" spans="1:8" ht="13.50" thickBot="1" customHeight="1">
      <c r="A30" s="1" t="s">
        <v>64</v>
      </c>
      <c r="B30" s="1"/>
      <c r="C30" s="10" t="s">
        <v>65</v>
      </c>
      <c r="D30" s="10"/>
      <c r="E30" s="1" t="s">
        <v>66</v>
      </c>
      <c r="F30" s="11">
        <v>1.144</v>
      </c>
      <c r="G30" s="12">
        <v>38230.4</v>
      </c>
      <c r="H30" s="12">
        <f ca="1">ROUND(INDIRECT(ADDRESS(ROW()+(0), COLUMN()+(-2), 1))*INDIRECT(ADDRESS(ROW()+(0), COLUMN()+(-1), 1)), 2)</f>
        <v>43735.6</v>
      </c>
    </row>
    <row r="31" spans="1:8" ht="13.50" thickBot="1" customHeight="1">
      <c r="A31" s="1" t="s">
        <v>67</v>
      </c>
      <c r="B31" s="1"/>
      <c r="C31" s="10" t="s">
        <v>68</v>
      </c>
      <c r="D31" s="10"/>
      <c r="E31" s="1" t="s">
        <v>69</v>
      </c>
      <c r="F31" s="11">
        <v>1.083</v>
      </c>
      <c r="G31" s="12">
        <v>28560.5</v>
      </c>
      <c r="H31" s="12">
        <f ca="1">ROUND(INDIRECT(ADDRESS(ROW()+(0), COLUMN()+(-2), 1))*INDIRECT(ADDRESS(ROW()+(0), COLUMN()+(-1), 1)), 2)</f>
        <v>30931</v>
      </c>
    </row>
    <row r="32" spans="1:8" ht="13.50" thickBot="1" customHeight="1">
      <c r="A32" s="1" t="s">
        <v>70</v>
      </c>
      <c r="B32" s="1"/>
      <c r="C32" s="10" t="s">
        <v>71</v>
      </c>
      <c r="D32" s="10"/>
      <c r="E32" s="1" t="s">
        <v>72</v>
      </c>
      <c r="F32" s="11">
        <v>0.325</v>
      </c>
      <c r="G32" s="12">
        <v>38230.4</v>
      </c>
      <c r="H32" s="12">
        <f ca="1">ROUND(INDIRECT(ADDRESS(ROW()+(0), COLUMN()+(-2), 1))*INDIRECT(ADDRESS(ROW()+(0), COLUMN()+(-1), 1)), 2)</f>
        <v>12424.9</v>
      </c>
    </row>
    <row r="33" spans="1:8" ht="13.50" thickBot="1" customHeight="1">
      <c r="A33" s="1" t="s">
        <v>73</v>
      </c>
      <c r="B33" s="1"/>
      <c r="C33" s="10" t="s">
        <v>74</v>
      </c>
      <c r="D33" s="10"/>
      <c r="E33" s="1" t="s">
        <v>75</v>
      </c>
      <c r="F33" s="11">
        <v>0.325</v>
      </c>
      <c r="G33" s="12">
        <v>28560.5</v>
      </c>
      <c r="H33" s="12">
        <f ca="1">ROUND(INDIRECT(ADDRESS(ROW()+(0), COLUMN()+(-2), 1))*INDIRECT(ADDRESS(ROW()+(0), COLUMN()+(-1), 1)), 2)</f>
        <v>9282.15</v>
      </c>
    </row>
    <row r="34" spans="1:8" ht="13.50" thickBot="1" customHeight="1">
      <c r="A34" s="1" t="s">
        <v>76</v>
      </c>
      <c r="B34" s="1"/>
      <c r="C34" s="10" t="s">
        <v>77</v>
      </c>
      <c r="D34" s="10"/>
      <c r="E34" s="1" t="s">
        <v>78</v>
      </c>
      <c r="F34" s="11">
        <v>0.396</v>
      </c>
      <c r="G34" s="12">
        <v>26456.3</v>
      </c>
      <c r="H34" s="12">
        <f ca="1">ROUND(INDIRECT(ADDRESS(ROW()+(0), COLUMN()+(-2), 1))*INDIRECT(ADDRESS(ROW()+(0), COLUMN()+(-1), 1)), 2)</f>
        <v>10476.7</v>
      </c>
    </row>
    <row r="35" spans="1:8" ht="13.50" thickBot="1" customHeight="1">
      <c r="A35" s="1" t="s">
        <v>79</v>
      </c>
      <c r="B35" s="1"/>
      <c r="C35" s="10" t="s">
        <v>80</v>
      </c>
      <c r="D35" s="10"/>
      <c r="E35" s="1" t="s">
        <v>81</v>
      </c>
      <c r="F35" s="11">
        <v>0.415</v>
      </c>
      <c r="G35" s="12">
        <v>26895.5</v>
      </c>
      <c r="H35" s="12">
        <f ca="1">ROUND(INDIRECT(ADDRESS(ROW()+(0), COLUMN()+(-2), 1))*INDIRECT(ADDRESS(ROW()+(0), COLUMN()+(-1), 1)), 2)</f>
        <v>11161.6</v>
      </c>
    </row>
    <row r="36" spans="1:8" ht="13.50" thickBot="1" customHeight="1">
      <c r="A36" s="1" t="s">
        <v>82</v>
      </c>
      <c r="B36" s="1"/>
      <c r="C36" s="10" t="s">
        <v>83</v>
      </c>
      <c r="D36" s="10"/>
      <c r="E36" s="1" t="s">
        <v>84</v>
      </c>
      <c r="F36" s="11">
        <v>0.06</v>
      </c>
      <c r="G36" s="12">
        <v>38230.4</v>
      </c>
      <c r="H36" s="12">
        <f ca="1">ROUND(INDIRECT(ADDRESS(ROW()+(0), COLUMN()+(-2), 1))*INDIRECT(ADDRESS(ROW()+(0), COLUMN()+(-1), 1)), 2)</f>
        <v>2293.83</v>
      </c>
    </row>
    <row r="37" spans="1:8" ht="13.50" thickBot="1" customHeight="1">
      <c r="A37" s="1" t="s">
        <v>85</v>
      </c>
      <c r="B37" s="1"/>
      <c r="C37" s="10" t="s">
        <v>86</v>
      </c>
      <c r="D37" s="10"/>
      <c r="E37" s="1" t="s">
        <v>87</v>
      </c>
      <c r="F37" s="13">
        <v>0.241</v>
      </c>
      <c r="G37" s="14">
        <v>28560.5</v>
      </c>
      <c r="H37" s="14">
        <f ca="1">ROUND(INDIRECT(ADDRESS(ROW()+(0), COLUMN()+(-2), 1))*INDIRECT(ADDRESS(ROW()+(0), COLUMN()+(-1), 1)), 2)</f>
        <v>6883.07</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2)</f>
        <v>127189</v>
      </c>
    </row>
    <row r="39" spans="1:8" ht="13.50" thickBot="1" customHeight="1">
      <c r="A39" s="15">
        <v>4</v>
      </c>
      <c r="B39" s="15"/>
      <c r="C39" s="15"/>
      <c r="D39" s="15"/>
      <c r="E39" s="18" t="s">
        <v>89</v>
      </c>
      <c r="F39" s="18"/>
      <c r="G39" s="15"/>
      <c r="H39" s="15"/>
    </row>
    <row r="40" spans="1:8" ht="13.50" thickBot="1" customHeight="1">
      <c r="A40" s="19"/>
      <c r="B40" s="19"/>
      <c r="C40" s="20" t="s">
        <v>90</v>
      </c>
      <c r="D40" s="20"/>
      <c r="E40" s="19" t="s">
        <v>91</v>
      </c>
      <c r="F40" s="13">
        <v>2</v>
      </c>
      <c r="G40" s="14">
        <f ca="1">ROUND(SUM(INDIRECT(ADDRESS(ROW()+(-2), COLUMN()+(1), 1)),INDIRECT(ADDRESS(ROW()+(-12), COLUMN()+(1), 1)),INDIRECT(ADDRESS(ROW()+(-15), COLUMN()+(1), 1))), 2)</f>
        <v>413362</v>
      </c>
      <c r="H40" s="14">
        <f ca="1">ROUND(INDIRECT(ADDRESS(ROW()+(0), COLUMN()+(-2), 1))*INDIRECT(ADDRESS(ROW()+(0), COLUMN()+(-1), 1))/100, 2)</f>
        <v>8267.25</v>
      </c>
    </row>
    <row r="41" spans="1:8" ht="13.50" thickBot="1" customHeight="1">
      <c r="A41" s="21" t="s">
        <v>92</v>
      </c>
      <c r="B41" s="21"/>
      <c r="C41" s="22"/>
      <c r="D41" s="22"/>
      <c r="E41" s="23"/>
      <c r="F41" s="24" t="s">
        <v>93</v>
      </c>
      <c r="G41" s="25"/>
      <c r="H41" s="26">
        <f ca="1">ROUND(SUM(INDIRECT(ADDRESS(ROW()+(-1), COLUMN()+(0), 1)),INDIRECT(ADDRESS(ROW()+(-3), COLUMN()+(0), 1)),INDIRECT(ADDRESS(ROW()+(-13), COLUMN()+(0), 1)),INDIRECT(ADDRESS(ROW()+(-16), COLUMN()+(0), 1))), 2)</f>
        <v>421630</v>
      </c>
    </row>
  </sheetData>
  <mergeCells count="7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F25:G25"/>
    <mergeCell ref="A26:B26"/>
    <mergeCell ref="C26:D26"/>
    <mergeCell ref="E26:F26"/>
    <mergeCell ref="A27:B27"/>
    <mergeCell ref="C27:D27"/>
    <mergeCell ref="A28:B28"/>
    <mergeCell ref="C28:D28"/>
    <mergeCell ref="F28:G28"/>
    <mergeCell ref="A29:B29"/>
    <mergeCell ref="C29:D29"/>
    <mergeCell ref="E29:F29"/>
    <mergeCell ref="A30:B30"/>
    <mergeCell ref="C30:D30"/>
    <mergeCell ref="A31:B31"/>
    <mergeCell ref="C31:D31"/>
    <mergeCell ref="A32:B32"/>
    <mergeCell ref="C32:D32"/>
    <mergeCell ref="A33:B33"/>
    <mergeCell ref="C33:D33"/>
    <mergeCell ref="A34:B34"/>
    <mergeCell ref="C34:D34"/>
    <mergeCell ref="A35:B35"/>
    <mergeCell ref="C35:D35"/>
    <mergeCell ref="A36:B36"/>
    <mergeCell ref="C36:D36"/>
    <mergeCell ref="A37:B37"/>
    <mergeCell ref="C37:D37"/>
    <mergeCell ref="A38:B38"/>
    <mergeCell ref="C38:D38"/>
    <mergeCell ref="F38:G38"/>
    <mergeCell ref="A39:B39"/>
    <mergeCell ref="C39:D39"/>
    <mergeCell ref="E39:F39"/>
    <mergeCell ref="A40:B40"/>
    <mergeCell ref="C40:D40"/>
    <mergeCell ref="A41:E41"/>
    <mergeCell ref="F41:G41"/>
  </mergeCells>
  <pageMargins left="0.147638" right="0.147638" top="0.206693" bottom="0.206693" header="0.0" footer="0.0"/>
  <pageSetup paperSize="9" orientation="portrait"/>
  <rowBreaks count="0" manualBreakCount="0">
    </rowBreaks>
</worksheet>
</file>