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<sst xmlns="http://schemas.openxmlformats.org/spreadsheetml/2006/main" count="91" uniqueCount="91">
  <si>
    <t xml:space="preserve"/>
  </si>
  <si>
    <t xml:space="preserve">EHX005</t>
  </si>
  <si>
    <t xml:space="preserve">m²</t>
  </si>
  <si>
    <t xml:space="preserve">Losa con lámina colaborante.</t>
  </si>
  <si>
    <r>
      <rPr>
        <sz val="8.25"/>
        <color rgb="FF000000"/>
        <rFont val="Arial"/>
        <family val="2"/>
      </rPr>
      <t xml:space="preserve">Losa de 10 cm de canto, con lámina colaborante de acero galvanizado con forma corrugada, de 0,75 mm de espesor, 58,80 mm de altura de perfil y 305 mm de intereje, 10 conectores soldados de acero galvanizado, de 19 mm de diámetro y 81 mm de altura y concreto armado realizado con concreto f'c=210 kg/cm² (21 MPa), clase de exposición F0 S0 P0 C0, tamaño máximo del agregado 12,5 mm, manejabilidad blanda, preparado en obra, y fundido con medios manuales, volumen total de concreto 0,062 m³/m²; acero Grado 60 (fy=4200 kg/cm²), con una cuantía total de 1 kg/m²; y malla electrosoldada tipo XX 50; apoyado todo ello sobre estructura metálica. Incluso piezas angulares para remates perimetrales y de voladizos, tornillos para fijación de las láminas, alambre de atar, separadores y agente filmógeno, para el curado de concretos y morteros. El precio incluye el figurado del acero (corte y doblez) en el área de trabajo, en obra y el armado en el lugar definitivo de su colocación en obra, pero no incluye la estructura metálica.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</si>
  <si>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</si>
  <si>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</si>
  <si>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</si>
  <si>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</si>
  <si>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</si>
  <si>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</si>
  <si>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</si>
  <si>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mt07pcl010fprqa</t>
  </si>
  <si>
    <t xml:space="preserve">m²</t>
  </si>
  <si>
    <t xml:space="preserve">Perfil de lámina de acero galvanizado con forma corrugada, de 0,75 mm de espesor, 58,8 mm de altura de perfil y 305 mm de intereje, 7 a 8 kg/m² y un momento de inercia de 40 a 50 cm4.</t>
  </si>
  <si>
    <t xml:space="preserve">mt07pcl020</t>
  </si>
  <si>
    <t xml:space="preserve">m</t>
  </si>
  <si>
    <t xml:space="preserve">Pieza angular de lámina de acero galvanizado, para remates perimetrales y de voladizos.</t>
  </si>
  <si>
    <t xml:space="preserve">mt07pcl030</t>
  </si>
  <si>
    <t xml:space="preserve">Ud</t>
  </si>
  <si>
    <t xml:space="preserve">Tornillo autotaladrante rosca-metal, para fijación de láminas.</t>
  </si>
  <si>
    <t xml:space="preserve">mt07aco020i</t>
  </si>
  <si>
    <t xml:space="preserve">Ud</t>
  </si>
  <si>
    <t xml:space="preserve">Separador homologado para losas.</t>
  </si>
  <si>
    <t xml:space="preserve">mt07aco060a</t>
  </si>
  <si>
    <t xml:space="preserve">kg</t>
  </si>
  <si>
    <t xml:space="preserve">Acero en barras corrugadas, Grado 60 (fy=4200 kg/cm²), de varios diámetros, según NTC 2289 y ASTM A 706.</t>
  </si>
  <si>
    <t xml:space="preserve">mt08var050</t>
  </si>
  <si>
    <t xml:space="preserve">kg</t>
  </si>
  <si>
    <t xml:space="preserve">Alambre galvanizado para atar, de 1,30 mm de diámetro.</t>
  </si>
  <si>
    <t xml:space="preserve">mt07ame050aae</t>
  </si>
  <si>
    <t xml:space="preserve">m²</t>
  </si>
  <si>
    <t xml:space="preserve">Malla electrosoldada tipo XX 50, 25x25 cm y Ø 4-4 mm, según NTC 5806 y ASTM A1064 / A1064M.</t>
  </si>
  <si>
    <t xml:space="preserve">mt08aaa010a</t>
  </si>
  <si>
    <t xml:space="preserve">m³</t>
  </si>
  <si>
    <t xml:space="preserve">Agua.</t>
  </si>
  <si>
    <t xml:space="preserve">mt01arg000d</t>
  </si>
  <si>
    <t xml:space="preserve">m³</t>
  </si>
  <si>
    <t xml:space="preserve">Arena cribada.</t>
  </si>
  <si>
    <t xml:space="preserve">mt01arg001de</t>
  </si>
  <si>
    <t xml:space="preserve">m³</t>
  </si>
  <si>
    <t xml:space="preserve">Agregado grueso homogeneizado, de tamaño máximo 12,5 mm.</t>
  </si>
  <si>
    <t xml:space="preserve">mt08cem000d</t>
  </si>
  <si>
    <t xml:space="preserve">kg</t>
  </si>
  <si>
    <t xml:space="preserve">Cemento gris en sacos.</t>
  </si>
  <si>
    <t xml:space="preserve">mt07cem040a</t>
  </si>
  <si>
    <t xml:space="preserve">Ud</t>
  </si>
  <si>
    <t xml:space="preserve">Conector de acero galvanizado con cabeza de disco, de 19 mm de diámetro y 81 mm de altura, para fijar a estructura de acero mediante soldadura a la lámina colaborante.</t>
  </si>
  <si>
    <t xml:space="preserve">mt08cur020a</t>
  </si>
  <si>
    <t xml:space="preserve">l</t>
  </si>
  <si>
    <t xml:space="preserve">Agente filmógeno, para el curado de concretos y morteros.</t>
  </si>
  <si>
    <t xml:space="preserve">Subtotal materiales:</t>
  </si>
  <si>
    <t xml:space="preserve">Equipo</t>
  </si>
  <si>
    <t xml:space="preserve">mq06hor010</t>
  </si>
  <si>
    <t xml:space="preserve">h</t>
  </si>
  <si>
    <t xml:space="preserve">Concretera eléctrica con una capacidad de amasado de 160 l.</t>
  </si>
  <si>
    <t xml:space="preserve">mq08sol030</t>
  </si>
  <si>
    <t xml:space="preserve">h</t>
  </si>
  <si>
    <t xml:space="preserve">Equipo y elementos auxiliares para soldadura de conectores.</t>
  </si>
  <si>
    <t xml:space="preserve">Subtotal equipo:</t>
  </si>
  <si>
    <t xml:space="preserve">Mano de obra</t>
  </si>
  <si>
    <t xml:space="preserve">mo047</t>
  </si>
  <si>
    <t xml:space="preserve">h</t>
  </si>
  <si>
    <t xml:space="preserve">Oficial 1ª montador de estructura metálica.</t>
  </si>
  <si>
    <t xml:space="preserve">mo094</t>
  </si>
  <si>
    <t xml:space="preserve">h</t>
  </si>
  <si>
    <t xml:space="preserve">Ayudante montador de estructura metálica.</t>
  </si>
  <si>
    <t xml:space="preserve">mo043</t>
  </si>
  <si>
    <t xml:space="preserve">h</t>
  </si>
  <si>
    <t xml:space="preserve">Oficial 1ª armador de concreto.</t>
  </si>
  <si>
    <t xml:space="preserve">mo090</t>
  </si>
  <si>
    <t xml:space="preserve">h</t>
  </si>
  <si>
    <t xml:space="preserve">Ayudante armador de concreto.</t>
  </si>
  <si>
    <t xml:space="preserve">mo113</t>
  </si>
  <si>
    <t xml:space="preserve">h</t>
  </si>
  <si>
    <t xml:space="preserve">Peón de obra blanca.</t>
  </si>
  <si>
    <t xml:space="preserve">mo112</t>
  </si>
  <si>
    <t xml:space="preserve">h</t>
  </si>
  <si>
    <t xml:space="preserve">Ayudante entendido.</t>
  </si>
  <si>
    <t xml:space="preserve">mo045</t>
  </si>
  <si>
    <t xml:space="preserve">h</t>
  </si>
  <si>
    <t xml:space="preserve">Oficial 1ª cementador de concreto armado.</t>
  </si>
  <si>
    <t xml:space="preserve">mo092</t>
  </si>
  <si>
    <t xml:space="preserve">h</t>
  </si>
  <si>
    <t xml:space="preserve">Ayudante cementador de concreto armado.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</si>
  <si>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</si>
  <si>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</si>
  <si>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</si>
  <si>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</si>
  <si>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$ 17.524,76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</si>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</sst>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1.02" customWidth="1"/>
    <col min="4" max="4" width="7.65" customWidth="1"/>
    <col min="5" max="5" width="66.13" customWidth="1"/>
    <col min="6" max="6" width="11.22" customWidth="1"/>
    <col min="7" max="7" width="14.79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87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1.05</v>
      </c>
      <c r="G10" s="12">
        <v>97553.9</v>
      </c>
      <c r="H10" s="12">
        <f ca="1">ROUND(INDIRECT(ADDRESS(ROW()+(0), COLUMN()+(-2), 1))*INDIRECT(ADDRESS(ROW()+(0), COLUMN()+(-1), 1)), 2)</f>
        <v>102432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0.04</v>
      </c>
      <c r="G11" s="12">
        <v>90748.8</v>
      </c>
      <c r="H11" s="12">
        <f ca="1">ROUND(INDIRECT(ADDRESS(ROW()+(0), COLUMN()+(-2), 1))*INDIRECT(ADDRESS(ROW()+(0), COLUMN()+(-1), 1)), 2)</f>
        <v>3629.95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6</v>
      </c>
      <c r="G12" s="12">
        <v>1151.04</v>
      </c>
      <c r="H12" s="12">
        <f ca="1">ROUND(INDIRECT(ADDRESS(ROW()+(0), COLUMN()+(-2), 1))*INDIRECT(ADDRESS(ROW()+(0), COLUMN()+(-1), 1)), 2)</f>
        <v>6906.24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3</v>
      </c>
      <c r="G13" s="12">
        <v>291.93</v>
      </c>
      <c r="H13" s="12">
        <f ca="1">ROUND(INDIRECT(ADDRESS(ROW()+(0), COLUMN()+(-2), 1))*INDIRECT(ADDRESS(ROW()+(0), COLUMN()+(-1), 1)), 2)</f>
        <v>875.79</v>
      </c>
    </row>
    <row r="14" spans="1:8" ht="24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1.05</v>
      </c>
      <c r="G14" s="12">
        <v>3149.64</v>
      </c>
      <c r="H14" s="12">
        <f ca="1">ROUND(INDIRECT(ADDRESS(ROW()+(0), COLUMN()+(-2), 1))*INDIRECT(ADDRESS(ROW()+(0), COLUMN()+(-1), 1)), 2)</f>
        <v>3307.12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0.029</v>
      </c>
      <c r="G15" s="12">
        <v>4983.82</v>
      </c>
      <c r="H15" s="12">
        <f ca="1">ROUND(INDIRECT(ADDRESS(ROW()+(0), COLUMN()+(-2), 1))*INDIRECT(ADDRESS(ROW()+(0), COLUMN()+(-1), 1)), 2)</f>
        <v>144.53</v>
      </c>
    </row>
    <row r="16" spans="1:8" ht="24.0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1.15</v>
      </c>
      <c r="G16" s="12">
        <v>2954.16</v>
      </c>
      <c r="H16" s="12">
        <f ca="1">ROUND(INDIRECT(ADDRESS(ROW()+(0), COLUMN()+(-2), 1))*INDIRECT(ADDRESS(ROW()+(0), COLUMN()+(-1), 1)), 2)</f>
        <v>3397.28</v>
      </c>
    </row>
    <row r="17" spans="1:8" ht="13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1">
        <v>0.014</v>
      </c>
      <c r="G17" s="12">
        <v>4983.82</v>
      </c>
      <c r="H17" s="12">
        <f ca="1">ROUND(INDIRECT(ADDRESS(ROW()+(0), COLUMN()+(-2), 1))*INDIRECT(ADDRESS(ROW()+(0), COLUMN()+(-1), 1)), 2)</f>
        <v>69.77</v>
      </c>
    </row>
    <row r="18" spans="1:8" ht="13.5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1">
        <v>0.036</v>
      </c>
      <c r="G18" s="12">
        <v>106280</v>
      </c>
      <c r="H18" s="12">
        <f ca="1">ROUND(INDIRECT(ADDRESS(ROW()+(0), COLUMN()+(-2), 1))*INDIRECT(ADDRESS(ROW()+(0), COLUMN()+(-1), 1)), 2)</f>
        <v>3826.08</v>
      </c>
    </row>
    <row r="19" spans="1:8" ht="13.5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1">
        <v>0.054</v>
      </c>
      <c r="G19" s="12">
        <v>76933.1</v>
      </c>
      <c r="H19" s="12">
        <f ca="1">ROUND(INDIRECT(ADDRESS(ROW()+(0), COLUMN()+(-2), 1))*INDIRECT(ADDRESS(ROW()+(0), COLUMN()+(-1), 1)), 2)</f>
        <v>4154.39</v>
      </c>
    </row>
    <row r="20" spans="1:8" ht="13.50" thickBot="1" customHeight="1">
      <c r="A20" s="1" t="s">
        <v>42</v>
      </c>
      <c r="B20" s="1"/>
      <c r="C20" s="1"/>
      <c r="D20" s="10" t="s">
        <v>43</v>
      </c>
      <c r="E20" s="1" t="s">
        <v>44</v>
      </c>
      <c r="F20" s="11">
        <v>23.332</v>
      </c>
      <c r="G20" s="12">
        <v>734.29</v>
      </c>
      <c r="H20" s="12">
        <f ca="1">ROUND(INDIRECT(ADDRESS(ROW()+(0), COLUMN()+(-2), 1))*INDIRECT(ADDRESS(ROW()+(0), COLUMN()+(-1), 1)), 2)</f>
        <v>17132.5</v>
      </c>
    </row>
    <row r="21" spans="1:8" ht="34.50" thickBot="1" customHeight="1">
      <c r="A21" s="1" t="s">
        <v>45</v>
      </c>
      <c r="B21" s="1"/>
      <c r="C21" s="1"/>
      <c r="D21" s="10" t="s">
        <v>46</v>
      </c>
      <c r="E21" s="1" t="s">
        <v>47</v>
      </c>
      <c r="F21" s="11">
        <v>10</v>
      </c>
      <c r="G21" s="12">
        <v>5071.25</v>
      </c>
      <c r="H21" s="12">
        <f ca="1">ROUND(INDIRECT(ADDRESS(ROW()+(0), COLUMN()+(-2), 1))*INDIRECT(ADDRESS(ROW()+(0), COLUMN()+(-1), 1)), 2)</f>
        <v>50712.5</v>
      </c>
    </row>
    <row r="22" spans="1:8" ht="13.50" thickBot="1" customHeight="1">
      <c r="A22" s="1" t="s">
        <v>48</v>
      </c>
      <c r="B22" s="1"/>
      <c r="C22" s="1"/>
      <c r="D22" s="10" t="s">
        <v>49</v>
      </c>
      <c r="E22" s="1" t="s">
        <v>50</v>
      </c>
      <c r="F22" s="13">
        <v>0.15</v>
      </c>
      <c r="G22" s="14">
        <v>5188.82</v>
      </c>
      <c r="H22" s="14">
        <f ca="1">ROUND(INDIRECT(ADDRESS(ROW()+(0), COLUMN()+(-2), 1))*INDIRECT(ADDRESS(ROW()+(0), COLUMN()+(-1), 1)), 2)</f>
        <v>778.32</v>
      </c>
    </row>
    <row r="23" spans="1:8" ht="13.50" thickBot="1" customHeight="1">
      <c r="A23" s="15"/>
      <c r="B23" s="15"/>
      <c r="C23" s="15"/>
      <c r="D23" s="15"/>
      <c r="E23" s="15"/>
      <c r="F23" s="9" t="s">
        <v>51</v>
      </c>
      <c r="G23" s="9"/>
      <c r="H23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197366</v>
      </c>
    </row>
    <row r="24" spans="1:8" ht="13.50" thickBot="1" customHeight="1">
      <c r="A24" s="15">
        <v>2</v>
      </c>
      <c r="B24" s="15"/>
      <c r="C24" s="15"/>
      <c r="D24" s="15"/>
      <c r="E24" s="18" t="s">
        <v>52</v>
      </c>
      <c r="F24" s="18"/>
      <c r="G24" s="15"/>
      <c r="H24" s="15"/>
    </row>
    <row r="25" spans="1:8" ht="13.50" thickBot="1" customHeight="1">
      <c r="A25" s="1" t="s">
        <v>53</v>
      </c>
      <c r="B25" s="1"/>
      <c r="C25" s="1"/>
      <c r="D25" s="10" t="s">
        <v>54</v>
      </c>
      <c r="E25" s="1" t="s">
        <v>55</v>
      </c>
      <c r="F25" s="11">
        <v>0.045</v>
      </c>
      <c r="G25" s="12">
        <v>11514.6</v>
      </c>
      <c r="H25" s="12">
        <f ca="1">ROUND(INDIRECT(ADDRESS(ROW()+(0), COLUMN()+(-2), 1))*INDIRECT(ADDRESS(ROW()+(0), COLUMN()+(-1), 1)), 2)</f>
        <v>518.16</v>
      </c>
    </row>
    <row r="26" spans="1:8" ht="13.50" thickBot="1" customHeight="1">
      <c r="A26" s="1" t="s">
        <v>56</v>
      </c>
      <c r="B26" s="1"/>
      <c r="C26" s="1"/>
      <c r="D26" s="10" t="s">
        <v>57</v>
      </c>
      <c r="E26" s="1" t="s">
        <v>58</v>
      </c>
      <c r="F26" s="13">
        <v>0.58</v>
      </c>
      <c r="G26" s="14">
        <v>65677.7</v>
      </c>
      <c r="H26" s="14">
        <f ca="1">ROUND(INDIRECT(ADDRESS(ROW()+(0), COLUMN()+(-2), 1))*INDIRECT(ADDRESS(ROW()+(0), COLUMN()+(-1), 1)), 2)</f>
        <v>38093.1</v>
      </c>
    </row>
    <row r="27" spans="1:8" ht="13.50" thickBot="1" customHeight="1">
      <c r="A27" s="15"/>
      <c r="B27" s="15"/>
      <c r="C27" s="15"/>
      <c r="D27" s="15"/>
      <c r="E27" s="15"/>
      <c r="F27" s="9" t="s">
        <v>59</v>
      </c>
      <c r="G27" s="9"/>
      <c r="H27" s="17">
        <f ca="1">ROUND(SUM(INDIRECT(ADDRESS(ROW()+(-1), COLUMN()+(0), 1)),INDIRECT(ADDRESS(ROW()+(-2), COLUMN()+(0), 1))), 2)</f>
        <v>38611.2</v>
      </c>
    </row>
    <row r="28" spans="1:8" ht="13.50" thickBot="1" customHeight="1">
      <c r="A28" s="15">
        <v>3</v>
      </c>
      <c r="B28" s="15"/>
      <c r="C28" s="15"/>
      <c r="D28" s="15"/>
      <c r="E28" s="18" t="s">
        <v>60</v>
      </c>
      <c r="F28" s="18"/>
      <c r="G28" s="15"/>
      <c r="H28" s="15"/>
    </row>
    <row r="29" spans="1:8" ht="13.50" thickBot="1" customHeight="1">
      <c r="A29" s="1" t="s">
        <v>61</v>
      </c>
      <c r="B29" s="1"/>
      <c r="C29" s="1"/>
      <c r="D29" s="10" t="s">
        <v>62</v>
      </c>
      <c r="E29" s="1" t="s">
        <v>63</v>
      </c>
      <c r="F29" s="11">
        <v>0.812</v>
      </c>
      <c r="G29" s="12">
        <v>38230.4</v>
      </c>
      <c r="H29" s="12">
        <f ca="1">ROUND(INDIRECT(ADDRESS(ROW()+(0), COLUMN()+(-2), 1))*INDIRECT(ADDRESS(ROW()+(0), COLUMN()+(-1), 1)), 2)</f>
        <v>31043.1</v>
      </c>
    </row>
    <row r="30" spans="1:8" ht="13.50" thickBot="1" customHeight="1">
      <c r="A30" s="1" t="s">
        <v>64</v>
      </c>
      <c r="B30" s="1"/>
      <c r="C30" s="1"/>
      <c r="D30" s="10" t="s">
        <v>65</v>
      </c>
      <c r="E30" s="1" t="s">
        <v>66</v>
      </c>
      <c r="F30" s="11">
        <v>0.314</v>
      </c>
      <c r="G30" s="12">
        <v>28560.5</v>
      </c>
      <c r="H30" s="12">
        <f ca="1">ROUND(INDIRECT(ADDRESS(ROW()+(0), COLUMN()+(-2), 1))*INDIRECT(ADDRESS(ROW()+(0), COLUMN()+(-1), 1)), 2)</f>
        <v>8967.99</v>
      </c>
    </row>
    <row r="31" spans="1:8" ht="13.50" thickBot="1" customHeight="1">
      <c r="A31" s="1" t="s">
        <v>67</v>
      </c>
      <c r="B31" s="1"/>
      <c r="C31" s="1"/>
      <c r="D31" s="10" t="s">
        <v>68</v>
      </c>
      <c r="E31" s="1" t="s">
        <v>69</v>
      </c>
      <c r="F31" s="11">
        <v>0.045</v>
      </c>
      <c r="G31" s="12">
        <v>38230.4</v>
      </c>
      <c r="H31" s="12">
        <f ca="1">ROUND(INDIRECT(ADDRESS(ROW()+(0), COLUMN()+(-2), 1))*INDIRECT(ADDRESS(ROW()+(0), COLUMN()+(-1), 1)), 2)</f>
        <v>1720.37</v>
      </c>
    </row>
    <row r="32" spans="1:8" ht="13.50" thickBot="1" customHeight="1">
      <c r="A32" s="1" t="s">
        <v>70</v>
      </c>
      <c r="B32" s="1"/>
      <c r="C32" s="1"/>
      <c r="D32" s="10" t="s">
        <v>71</v>
      </c>
      <c r="E32" s="1" t="s">
        <v>72</v>
      </c>
      <c r="F32" s="11">
        <v>0.043</v>
      </c>
      <c r="G32" s="12">
        <v>28560.5</v>
      </c>
      <c r="H32" s="12">
        <f ca="1">ROUND(INDIRECT(ADDRESS(ROW()+(0), COLUMN()+(-2), 1))*INDIRECT(ADDRESS(ROW()+(0), COLUMN()+(-1), 1)), 2)</f>
        <v>1228.1</v>
      </c>
    </row>
    <row r="33" spans="1:8" ht="13.50" thickBot="1" customHeight="1">
      <c r="A33" s="1" t="s">
        <v>73</v>
      </c>
      <c r="B33" s="1"/>
      <c r="C33" s="1"/>
      <c r="D33" s="10" t="s">
        <v>74</v>
      </c>
      <c r="E33" s="1" t="s">
        <v>75</v>
      </c>
      <c r="F33" s="11">
        <v>0.085</v>
      </c>
      <c r="G33" s="12">
        <v>26456.3</v>
      </c>
      <c r="H33" s="12">
        <f ca="1">ROUND(INDIRECT(ADDRESS(ROW()+(0), COLUMN()+(-2), 1))*INDIRECT(ADDRESS(ROW()+(0), COLUMN()+(-1), 1)), 2)</f>
        <v>2248.79</v>
      </c>
    </row>
    <row r="34" spans="1:8" ht="13.50" thickBot="1" customHeight="1">
      <c r="A34" s="1" t="s">
        <v>76</v>
      </c>
      <c r="B34" s="1"/>
      <c r="C34" s="1"/>
      <c r="D34" s="10" t="s">
        <v>77</v>
      </c>
      <c r="E34" s="1" t="s">
        <v>78</v>
      </c>
      <c r="F34" s="11">
        <v>0.089</v>
      </c>
      <c r="G34" s="12">
        <v>26895.5</v>
      </c>
      <c r="H34" s="12">
        <f ca="1">ROUND(INDIRECT(ADDRESS(ROW()+(0), COLUMN()+(-2), 1))*INDIRECT(ADDRESS(ROW()+(0), COLUMN()+(-1), 1)), 2)</f>
        <v>2393.7</v>
      </c>
    </row>
    <row r="35" spans="1:8" ht="13.50" thickBot="1" customHeight="1">
      <c r="A35" s="1" t="s">
        <v>79</v>
      </c>
      <c r="B35" s="1"/>
      <c r="C35" s="1"/>
      <c r="D35" s="10" t="s">
        <v>80</v>
      </c>
      <c r="E35" s="1" t="s">
        <v>81</v>
      </c>
      <c r="F35" s="11">
        <v>0.018</v>
      </c>
      <c r="G35" s="12">
        <v>38230.4</v>
      </c>
      <c r="H35" s="12">
        <f ca="1">ROUND(INDIRECT(ADDRESS(ROW()+(0), COLUMN()+(-2), 1))*INDIRECT(ADDRESS(ROW()+(0), COLUMN()+(-1), 1)), 2)</f>
        <v>688.15</v>
      </c>
    </row>
    <row r="36" spans="1:8" ht="13.50" thickBot="1" customHeight="1">
      <c r="A36" s="1" t="s">
        <v>82</v>
      </c>
      <c r="B36" s="1"/>
      <c r="C36" s="1"/>
      <c r="D36" s="10" t="s">
        <v>83</v>
      </c>
      <c r="E36" s="1" t="s">
        <v>84</v>
      </c>
      <c r="F36" s="13">
        <v>0.073</v>
      </c>
      <c r="G36" s="14">
        <v>28560.5</v>
      </c>
      <c r="H36" s="14">
        <f ca="1">ROUND(INDIRECT(ADDRESS(ROW()+(0), COLUMN()+(-2), 1))*INDIRECT(ADDRESS(ROW()+(0), COLUMN()+(-1), 1)), 2)</f>
        <v>2084.91</v>
      </c>
    </row>
    <row r="37" spans="1:8" ht="13.50" thickBot="1" customHeight="1">
      <c r="A37" s="15"/>
      <c r="B37" s="15"/>
      <c r="C37" s="15"/>
      <c r="D37" s="15"/>
      <c r="E37" s="15"/>
      <c r="F37" s="9" t="s">
        <v>85</v>
      </c>
      <c r="G37" s="9"/>
      <c r="H3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50375.1</v>
      </c>
    </row>
    <row r="38" spans="1:8" ht="13.50" thickBot="1" customHeight="1">
      <c r="A38" s="15">
        <v>4</v>
      </c>
      <c r="B38" s="15"/>
      <c r="C38" s="15"/>
      <c r="D38" s="15"/>
      <c r="E38" s="18" t="s">
        <v>86</v>
      </c>
      <c r="F38" s="18"/>
      <c r="G38" s="15"/>
      <c r="H38" s="15"/>
    </row>
    <row r="39" spans="1:8" ht="13.50" thickBot="1" customHeight="1">
      <c r="A39" s="19"/>
      <c r="B39" s="19"/>
      <c r="C39" s="19"/>
      <c r="D39" s="20" t="s">
        <v>87</v>
      </c>
      <c r="E39" s="19" t="s">
        <v>88</v>
      </c>
      <c r="F39" s="13">
        <v>2</v>
      </c>
      <c r="G39" s="14">
        <f ca="1">ROUND(SUM(INDIRECT(ADDRESS(ROW()+(-2), COLUMN()+(1), 1)),INDIRECT(ADDRESS(ROW()+(-12), COLUMN()+(1), 1)),INDIRECT(ADDRESS(ROW()+(-16), COLUMN()+(1), 1))), 2)</f>
        <v>286352</v>
      </c>
      <c r="H39" s="14">
        <f ca="1">ROUND(INDIRECT(ADDRESS(ROW()+(0), COLUMN()+(-2), 1))*INDIRECT(ADDRESS(ROW()+(0), COLUMN()+(-1), 1))/100, 2)</f>
        <v>5727.05</v>
      </c>
    </row>
    <row r="40" spans="1:8" ht="13.50" thickBot="1" customHeight="1">
      <c r="A40" s="21" t="s">
        <v>89</v>
      </c>
      <c r="B40" s="21"/>
      <c r="C40" s="21"/>
      <c r="D40" s="22"/>
      <c r="E40" s="23"/>
      <c r="F40" s="24" t="s">
        <v>90</v>
      </c>
      <c r="G40" s="25"/>
      <c r="H40" s="26">
        <f ca="1">ROUND(SUM(INDIRECT(ADDRESS(ROW()+(-1), COLUMN()+(0), 1)),INDIRECT(ADDRESS(ROW()+(-3), COLUMN()+(0), 1)),INDIRECT(ADDRESS(ROW()+(-13), COLUMN()+(0), 1)),INDIRECT(ADDRESS(ROW()+(-17), COLUMN()+(0), 1))), 2)</f>
        <v>292079</v>
      </c>
    </row>
  </sheetData>
  <mergeCells count="44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F23:G23"/>
    <mergeCell ref="A24:C24"/>
    <mergeCell ref="E24:F24"/>
    <mergeCell ref="A25:C25"/>
    <mergeCell ref="A26:C26"/>
    <mergeCell ref="A27:C27"/>
    <mergeCell ref="F27:G27"/>
    <mergeCell ref="A28:C28"/>
    <mergeCell ref="E28:F28"/>
    <mergeCell ref="A29:C29"/>
    <mergeCell ref="A30:C30"/>
    <mergeCell ref="A31:C31"/>
    <mergeCell ref="A32:C32"/>
    <mergeCell ref="A33:C33"/>
    <mergeCell ref="A34:C34"/>
    <mergeCell ref="A35:C35"/>
    <mergeCell ref="A36:C36"/>
    <mergeCell ref="A37:C37"/>
    <mergeCell ref="F37:G37"/>
    <mergeCell ref="A38:C38"/>
    <mergeCell ref="E38:F38"/>
    <mergeCell ref="A39:C39"/>
    <mergeCell ref="A40:E40"/>
    <mergeCell ref="F40:G40"/>
  </mergeCells>
  <pageMargins left="0.147638" right="0.147638" top="0.206693" bottom="0.206693" header="0.0" footer="0.0"/>
  <pageSetup paperSize="9" orientation="portrait"/>
  <rowBreaks count="0" manualBreakCount="0">
    </rowBreaks>
</worksheet>
</file>