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<sst xmlns="http://schemas.openxmlformats.org/spreadsheetml/2006/main" count="35" uniqueCount="35">
  <si>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</si>
  <si>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TPH020</t>
  </si>
  <si>
    <t xml:space="preserve">Ud</t>
  </si>
  <si>
    <t xml:space="preserve">Bolardo fijo, de fundición.</t>
  </si>
  <si>
    <r>
      <rPr>
        <sz val="8.25"/>
        <color rgb="FF000000"/>
        <rFont val="Arial"/>
        <family val="2"/>
      </rPr>
      <t xml:space="preserve">Bolardo fijo modelo esférico, de 40 cm de diámetro, de fundición de hierro con protección antioxidante y pintura de color negro, fijado a una base de concreto f'c=210 kg/cm² (21 MPa), clase de exposición F0 S0 P0 C0, tamaño máximo del agregado 19 mm, manejabilidad plástica con mortero cementoso de fraguado rápido, Webertec Trafic "WEBER", color negro, compuesto de cemento, humo de sílice, fibras de acero, aditivos especiales y agregados seleccionados, con una resistencia a compresión a 28 días mayor o igual a 30 N/mm², y elementos de anclaje. El precio incluye la excavación.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</si>
  <si>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</si>
  <si>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</si>
  <si>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</si>
  <si>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</si>
  <si>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</si>
  <si>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</si>
  <si>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</si>
  <si>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mt52mug280q</t>
  </si>
  <si>
    <t xml:space="preserve">Ud</t>
  </si>
  <si>
    <t xml:space="preserve">Bolardo fijo modelo esférico, de 40 cm de diámetro, de fundición de hierro con protección antioxidante y pintura de color negro, incluso pernos de anclaje.</t>
  </si>
  <si>
    <t xml:space="preserve">mt10hmf050qde</t>
  </si>
  <si>
    <t xml:space="preserve">m³</t>
  </si>
  <si>
    <t xml:space="preserve">Concreto simple f'c=210 kg/cm² (21 MPa), clase de exposición F0 S0 P0 C0, tamaño máximo del agregado 19 mm, manejabilidad blanda, fabricado en planta, según NSR-10 y ACI 318.</t>
  </si>
  <si>
    <t xml:space="preserve">mt09moc140a</t>
  </si>
  <si>
    <t xml:space="preserve">kg</t>
  </si>
  <si>
    <t xml:space="preserve">Mortero cementoso de fraguado rápido, Webertec Trafic "WEBER", color negro, compuesto de cemento, humo de sílice, fibras de acero, aditivos especiales y agregados seleccionados, con una resistencia a compresión a 28 días mayor o igual a 30 N/mm², para la reparación de pisos de concreto en áreas de tráfico rodado.</t>
  </si>
  <si>
    <t xml:space="preserve">Subtotal materiales:</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</si>
  <si>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</si>
  <si>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</si>
  <si>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</si>
  <si>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</si>
  <si>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</si>
  <si>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</si>
  <si>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</si>
  <si>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</si>
  <si>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</si>
  <si>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</si>
  <si>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</si>
  <si>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$ 231.843,33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</si>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</sst>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401172</v>
      </c>
      <c r="G10" s="12">
        <f ca="1">ROUND(INDIRECT(ADDRESS(ROW()+(0), COLUMN()+(-2), 1))*INDIRECT(ADDRESS(ROW()+(0), COLUMN()+(-1), 1)), 2)</f>
        <v>401172</v>
      </c>
    </row>
    <row r="11" spans="1:7" ht="34.50" thickBot="1" customHeight="1">
      <c r="A11" s="1" t="s">
        <v>15</v>
      </c>
      <c r="B11" s="1"/>
      <c r="C11" s="10" t="s">
        <v>16</v>
      </c>
      <c r="D11" s="1" t="s">
        <v>17</v>
      </c>
      <c r="E11" s="11">
        <v>0.25</v>
      </c>
      <c r="F11" s="12">
        <v>326424</v>
      </c>
      <c r="G11" s="12">
        <f ca="1">ROUND(INDIRECT(ADDRESS(ROW()+(0), COLUMN()+(-2), 1))*INDIRECT(ADDRESS(ROW()+(0), COLUMN()+(-1), 1)), 2)</f>
        <v>81606.1</v>
      </c>
    </row>
    <row r="12" spans="1:7" ht="55.50" thickBot="1" customHeight="1">
      <c r="A12" s="1" t="s">
        <v>18</v>
      </c>
      <c r="B12" s="1"/>
      <c r="C12" s="10" t="s">
        <v>19</v>
      </c>
      <c r="D12" s="1" t="s">
        <v>20</v>
      </c>
      <c r="E12" s="13">
        <v>0.2</v>
      </c>
      <c r="F12" s="14">
        <v>3190.68</v>
      </c>
      <c r="G12" s="14">
        <f ca="1">ROUND(INDIRECT(ADDRESS(ROW()+(0), COLUMN()+(-2), 1))*INDIRECT(ADDRESS(ROW()+(0), COLUMN()+(-1), 1)), 2)</f>
        <v>638.14</v>
      </c>
    </row>
    <row r="13" spans="1:7" ht="13.50" thickBot="1" customHeight="1">
      <c r="A13" s="15"/>
      <c r="B13" s="15"/>
      <c r="C13" s="15"/>
      <c r="D13" s="15"/>
      <c r="E13" s="9" t="s">
        <v>21</v>
      </c>
      <c r="F13" s="9"/>
      <c r="G13" s="17">
        <f ca="1">ROUND(SUM(INDIRECT(ADDRESS(ROW()+(-1), COLUMN()+(0), 1)),INDIRECT(ADDRESS(ROW()+(-2), COLUMN()+(0), 1)),INDIRECT(ADDRESS(ROW()+(-3), COLUMN()+(0), 1))), 2)</f>
        <v>483416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0.745</v>
      </c>
      <c r="F15" s="12">
        <v>25476.9</v>
      </c>
      <c r="G15" s="12">
        <f ca="1">ROUND(INDIRECT(ADDRESS(ROW()+(0), COLUMN()+(-2), 1))*INDIRECT(ADDRESS(ROW()+(0), COLUMN()+(-1), 1)), 2)</f>
        <v>18980.3</v>
      </c>
    </row>
    <row r="16" spans="1:7" ht="13.50" thickBot="1" customHeight="1">
      <c r="A16" s="1" t="s">
        <v>26</v>
      </c>
      <c r="B16" s="1"/>
      <c r="C16" s="10" t="s">
        <v>27</v>
      </c>
      <c r="D16" s="1" t="s">
        <v>28</v>
      </c>
      <c r="E16" s="13">
        <v>0.745</v>
      </c>
      <c r="F16" s="14">
        <v>19044.7</v>
      </c>
      <c r="G16" s="14">
        <f ca="1">ROUND(INDIRECT(ADDRESS(ROW()+(0), COLUMN()+(-2), 1))*INDIRECT(ADDRESS(ROW()+(0), COLUMN()+(-1), 1)), 2)</f>
        <v>14188.3</v>
      </c>
    </row>
    <row r="17" spans="1:7" ht="13.50" thickBot="1" customHeight="1">
      <c r="A17" s="15"/>
      <c r="B17" s="15"/>
      <c r="C17" s="15"/>
      <c r="D17" s="15"/>
      <c r="E17" s="9" t="s">
        <v>29</v>
      </c>
      <c r="F17" s="9"/>
      <c r="G17" s="17">
        <f ca="1">ROUND(SUM(INDIRECT(ADDRESS(ROW()+(-1), COLUMN()+(0), 1)),INDIRECT(ADDRESS(ROW()+(-2), COLUMN()+(0), 1))), 2)</f>
        <v>33168.6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516585</v>
      </c>
      <c r="G19" s="14">
        <f ca="1">ROUND(INDIRECT(ADDRESS(ROW()+(0), COLUMN()+(-2), 1))*INDIRECT(ADDRESS(ROW()+(0), COLUMN()+(-1), 1))/100, 2)</f>
        <v>10331.7</v>
      </c>
    </row>
    <row r="20" spans="1:7" ht="13.50" thickBot="1" customHeight="1">
      <c r="A20" s="21" t="s">
        <v>33</v>
      </c>
      <c r="B20" s="21"/>
      <c r="C20" s="22"/>
      <c r="D20" s="23"/>
      <c r="E20" s="24" t="s">
        <v>34</v>
      </c>
      <c r="F20" s="25"/>
      <c r="G20" s="26">
        <f ca="1">ROUND(SUM(INDIRECT(ADDRESS(ROW()+(-1), COLUMN()+(0), 1)),INDIRECT(ADDRESS(ROW()+(-3), COLUMN()+(0), 1)),INDIRECT(ADDRESS(ROW()+(-7), COLUMN()+(0), 1))), 2)</f>
        <v>526917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