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<sst xmlns="http://schemas.openxmlformats.org/spreadsheetml/2006/main" count="79" uniqueCount="79">
  <si>
    <t xml:space="preserve"/>
  </si>
  <si>
    <t xml:space="preserve">QDA030</t>
  </si>
  <si>
    <t xml:space="preserve">m²</t>
  </si>
  <si>
    <t xml:space="preserve">Cubierta plana no transitable, no ventilada, autoprotegida, tipo convencional. Impermeabilización con láminas de poliolefinas, tipo monocapa.</t>
  </si>
  <si>
    <r>
      <rPr>
        <sz val="8.25"/>
        <color rgb="FF000000"/>
        <rFont val="Arial"/>
        <family val="2"/>
      </rPr>
      <t xml:space="preserve">Cubierta plana no transitable, no ventilada, autoprotegida, tipo convencional, pendiente del 1% al 15%. FORMACIÓN DE PENDIENTES: mediante encintado de limatesas, limahoyas y juntas con maestras de ladrillo cerámico hueco doble y capa de arcilla expandida, Arlita Dur "WEBER",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AISLAMIENTO TÉRMICO: panel rígido de lana mineral soldable, hidrofugada, de 50 mm de espesor; IMPERMEABILIZACIÓN: tipo monocapa, adherida, formada por una lámina impermeabilizante flexible tipo EVAC, compuesta de una doble hoja de poliolefina termoplástica con acetato de vinil etileno, revestida por una de sus caras con papel de aluminio y por la otra cara con fibras de poliéster no tejidas, de 0,8 mm de espesor y 670 g/m², fijada al soporte en toda su superficie mediante adhesivo cementoso mejorado C2 E, juntas con banda de refuerzo autoadhesiva, y solapes fijados con adhesivo cementoso mejorado C2 E S1.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</si>
  <si>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</si>
  <si>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</si>
  <si>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</si>
  <si>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</si>
  <si>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</si>
  <si>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</si>
  <si>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</si>
  <si>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</si>
  <si>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</si>
  <si>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</si>
  <si>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mt01arl030u</t>
  </si>
  <si>
    <t xml:space="preserve">m³</t>
  </si>
  <si>
    <t xml:space="preserve">Arcilla expandida, Arlita Dur "WEBER",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</si>
  <si>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</si>
  <si>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</si>
  <si>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</si>
  <si>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</si>
  <si>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</si>
  <si>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</si>
  <si>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</si>
  <si>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</si>
  <si>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</si>
  <si>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</si>
  <si>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</si>
  <si>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preparado en obra.</t>
  </si>
  <si>
    <t xml:space="preserve">mt08cem000d</t>
  </si>
  <si>
    <t xml:space="preserve">kg</t>
  </si>
  <si>
    <t xml:space="preserve">Cemento gris en sacos.</t>
  </si>
  <si>
    <t xml:space="preserve">mt16lrc010fd</t>
  </si>
  <si>
    <t xml:space="preserve">m²</t>
  </si>
  <si>
    <t xml:space="preserve">Panel rígido de lana mineral soldable, hidrofugada, revestido con betún asfáltico y film de polipropileno termofusible, de 50 mm de espesor, resistencia térmica &gt;= 1,3 m²K/W, conductividad térmica 0,038 W/(mK), Euroclase F de reacción al fuego.</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</si>
  <si>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</si>
  <si>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</si>
  <si>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</si>
  <si>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mt15rev220a</t>
  </si>
  <si>
    <t xml:space="preserve">m²</t>
  </si>
  <si>
    <t xml:space="preserve">Lámina impermeabilizante flexible tipo EVAC, compuesta de una doble hoja de poliolefina termoplástica con acetato de vinil etileno, revestida por una de sus caras con papel de aluminio y por la otra cara con fibras de poliéster no tejidas, de 0,8 mm de espesor y 670 g/m², suministrada en rollos de 1,5 m de anchura y 30 m de longitud.</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</si>
  <si>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</si>
  <si>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</si>
  <si>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</si>
  <si>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mt15rev221a</t>
  </si>
  <si>
    <t xml:space="preserve">m</t>
  </si>
  <si>
    <t xml:space="preserve">Banda de refuerzo autoadhesiva de aluminio, de 10 cm de anchura, suministrada en rollos de 10 m de longitud, para lámina impermeabilizante flexible tipo EVAC.</t>
  </si>
  <si>
    <t xml:space="preserve">Subtotal materiales:</t>
  </si>
  <si>
    <t xml:space="preserve">Equipo</t>
  </si>
  <si>
    <t xml:space="preserve">mq06hor010</t>
  </si>
  <si>
    <t xml:space="preserve">h</t>
  </si>
  <si>
    <t xml:space="preserve">Concretera eléctrica con una capacidad de amasado de 160 l.</t>
  </si>
  <si>
    <t xml:space="preserve">Subtotal equipo:</t>
  </si>
  <si>
    <t xml:space="preserve">Mano de obra</t>
  </si>
  <si>
    <t xml:space="preserve">mo020</t>
  </si>
  <si>
    <t xml:space="preserve">h</t>
  </si>
  <si>
    <t xml:space="preserve">Oficial 1ª obra blanca.</t>
  </si>
  <si>
    <t xml:space="preserve">mo113</t>
  </si>
  <si>
    <t xml:space="preserve">h</t>
  </si>
  <si>
    <t xml:space="preserve">Peón de obra blanca.</t>
  </si>
  <si>
    <t xml:space="preserve">mo029</t>
  </si>
  <si>
    <t xml:space="preserve">h</t>
  </si>
  <si>
    <t xml:space="preserve">Oficial 1ª aplicador de láminas y mantos impermeabilizantes.</t>
  </si>
  <si>
    <t xml:space="preserve">mo067</t>
  </si>
  <si>
    <t xml:space="preserve">h</t>
  </si>
  <si>
    <t xml:space="preserve">Ayudante aplicador de láminas y mantos impermeabilizantes.</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</si>
  <si>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</si>
  <si>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</si>
  <si>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</si>
  <si>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</si>
  <si>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</si>
  <si>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</si>
  <si>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</si>
  <si>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</si>
  <si>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</si>
  <si>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</si>
  <si>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$ 72.859,02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</si>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</sst>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5.78" customWidth="1"/>
    <col min="5" max="5" width="68.51" customWidth="1"/>
    <col min="6" max="6" width="11.22" customWidth="1"/>
    <col min="7" max="7" width="14.79" customWidth="1"/>
    <col min="8" max="8" width="13.60"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18.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3</v>
      </c>
      <c r="G10" s="12">
        <v>705.72</v>
      </c>
      <c r="H10" s="12">
        <f ca="1">ROUND(INDIRECT(ADDRESS(ROW()+(0), COLUMN()+(-2), 1))*INDIRECT(ADDRESS(ROW()+(0), COLUMN()+(-1), 1)), 2)</f>
        <v>2117.16</v>
      </c>
    </row>
    <row r="11" spans="1:8" ht="13.50" thickBot="1" customHeight="1">
      <c r="A11" s="1" t="s">
        <v>15</v>
      </c>
      <c r="B11" s="1"/>
      <c r="C11" s="10" t="s">
        <v>16</v>
      </c>
      <c r="D11" s="10"/>
      <c r="E11" s="1" t="s">
        <v>17</v>
      </c>
      <c r="F11" s="11">
        <v>0.1</v>
      </c>
      <c r="G11" s="12">
        <v>373525</v>
      </c>
      <c r="H11" s="12">
        <f ca="1">ROUND(INDIRECT(ADDRESS(ROW()+(0), COLUMN()+(-2), 1))*INDIRECT(ADDRESS(ROW()+(0), COLUMN()+(-1), 1)), 2)</f>
        <v>37352.5</v>
      </c>
    </row>
    <row r="12" spans="1:8" ht="13.50" thickBot="1" customHeight="1">
      <c r="A12" s="1" t="s">
        <v>18</v>
      </c>
      <c r="B12" s="1"/>
      <c r="C12" s="10" t="s">
        <v>19</v>
      </c>
      <c r="D12" s="10"/>
      <c r="E12" s="1" t="s">
        <v>20</v>
      </c>
      <c r="F12" s="11">
        <v>0.01</v>
      </c>
      <c r="G12" s="12">
        <v>237295</v>
      </c>
      <c r="H12" s="12">
        <f ca="1">ROUND(INDIRECT(ADDRESS(ROW()+(0), COLUMN()+(-2), 1))*INDIRECT(ADDRESS(ROW()+(0), COLUMN()+(-1), 1)), 2)</f>
        <v>2372.95</v>
      </c>
    </row>
    <row r="13" spans="1:8" ht="34.50" thickBot="1" customHeight="1">
      <c r="A13" s="1" t="s">
        <v>21</v>
      </c>
      <c r="B13" s="1"/>
      <c r="C13" s="10" t="s">
        <v>22</v>
      </c>
      <c r="D13" s="10"/>
      <c r="E13" s="1" t="s">
        <v>23</v>
      </c>
      <c r="F13" s="11">
        <v>0.01</v>
      </c>
      <c r="G13" s="12">
        <v>7840.25</v>
      </c>
      <c r="H13" s="12">
        <f ca="1">ROUND(INDIRECT(ADDRESS(ROW()+(0), COLUMN()+(-2), 1))*INDIRECT(ADDRESS(ROW()+(0), COLUMN()+(-1), 1)), 2)</f>
        <v>78.4</v>
      </c>
    </row>
    <row r="14" spans="1:8" ht="13.50" thickBot="1" customHeight="1">
      <c r="A14" s="1" t="s">
        <v>24</v>
      </c>
      <c r="B14" s="1"/>
      <c r="C14" s="10" t="s">
        <v>25</v>
      </c>
      <c r="D14" s="10"/>
      <c r="E14" s="1" t="s">
        <v>26</v>
      </c>
      <c r="F14" s="11">
        <v>0.008</v>
      </c>
      <c r="G14" s="12">
        <v>3281.16</v>
      </c>
      <c r="H14" s="12">
        <f ca="1">ROUND(INDIRECT(ADDRESS(ROW()+(0), COLUMN()+(-2), 1))*INDIRECT(ADDRESS(ROW()+(0), COLUMN()+(-1), 1)), 2)</f>
        <v>26.25</v>
      </c>
    </row>
    <row r="15" spans="1:8" ht="13.50" thickBot="1" customHeight="1">
      <c r="A15" s="1" t="s">
        <v>27</v>
      </c>
      <c r="B15" s="1"/>
      <c r="C15" s="10" t="s">
        <v>28</v>
      </c>
      <c r="D15" s="10"/>
      <c r="E15" s="1" t="s">
        <v>29</v>
      </c>
      <c r="F15" s="11">
        <v>0.065</v>
      </c>
      <c r="G15" s="12">
        <v>45136</v>
      </c>
      <c r="H15" s="12">
        <f ca="1">ROUND(INDIRECT(ADDRESS(ROW()+(0), COLUMN()+(-2), 1))*INDIRECT(ADDRESS(ROW()+(0), COLUMN()+(-1), 1)), 2)</f>
        <v>2933.84</v>
      </c>
    </row>
    <row r="16" spans="1:8" ht="13.50" thickBot="1" customHeight="1">
      <c r="A16" s="1" t="s">
        <v>30</v>
      </c>
      <c r="B16" s="1"/>
      <c r="C16" s="10" t="s">
        <v>31</v>
      </c>
      <c r="D16" s="10"/>
      <c r="E16" s="1" t="s">
        <v>32</v>
      </c>
      <c r="F16" s="11">
        <v>10</v>
      </c>
      <c r="G16" s="12">
        <v>483.43</v>
      </c>
      <c r="H16" s="12">
        <f ca="1">ROUND(INDIRECT(ADDRESS(ROW()+(0), COLUMN()+(-2), 1))*INDIRECT(ADDRESS(ROW()+(0), COLUMN()+(-1), 1)), 2)</f>
        <v>4834.3</v>
      </c>
    </row>
    <row r="17" spans="1:8" ht="45.00" thickBot="1" customHeight="1">
      <c r="A17" s="1" t="s">
        <v>33</v>
      </c>
      <c r="B17" s="1"/>
      <c r="C17" s="10" t="s">
        <v>34</v>
      </c>
      <c r="D17" s="10"/>
      <c r="E17" s="1" t="s">
        <v>35</v>
      </c>
      <c r="F17" s="11">
        <v>1.05</v>
      </c>
      <c r="G17" s="12">
        <v>150852</v>
      </c>
      <c r="H17" s="12">
        <f ca="1">ROUND(INDIRECT(ADDRESS(ROW()+(0), COLUMN()+(-2), 1))*INDIRECT(ADDRESS(ROW()+(0), COLUMN()+(-1), 1)), 2)</f>
        <v>158395</v>
      </c>
    </row>
    <row r="18" spans="1:8" ht="34.50" thickBot="1" customHeight="1">
      <c r="A18" s="1" t="s">
        <v>36</v>
      </c>
      <c r="B18" s="1"/>
      <c r="C18" s="10" t="s">
        <v>37</v>
      </c>
      <c r="D18" s="10"/>
      <c r="E18" s="1" t="s">
        <v>38</v>
      </c>
      <c r="F18" s="11">
        <v>4</v>
      </c>
      <c r="G18" s="12">
        <v>1475.19</v>
      </c>
      <c r="H18" s="12">
        <f ca="1">ROUND(INDIRECT(ADDRESS(ROW()+(0), COLUMN()+(-2), 1))*INDIRECT(ADDRESS(ROW()+(0), COLUMN()+(-1), 1)), 2)</f>
        <v>5900.76</v>
      </c>
    </row>
    <row r="19" spans="1:8" ht="55.50" thickBot="1" customHeight="1">
      <c r="A19" s="1" t="s">
        <v>39</v>
      </c>
      <c r="B19" s="1"/>
      <c r="C19" s="10" t="s">
        <v>40</v>
      </c>
      <c r="D19" s="10"/>
      <c r="E19" s="1" t="s">
        <v>41</v>
      </c>
      <c r="F19" s="11">
        <v>1.1</v>
      </c>
      <c r="G19" s="12">
        <v>74185.3</v>
      </c>
      <c r="H19" s="12">
        <f ca="1">ROUND(INDIRECT(ADDRESS(ROW()+(0), COLUMN()+(-2), 1))*INDIRECT(ADDRESS(ROW()+(0), COLUMN()+(-1), 1)), 2)</f>
        <v>81603.9</v>
      </c>
    </row>
    <row r="20" spans="1:8" ht="34.50" thickBot="1" customHeight="1">
      <c r="A20" s="1" t="s">
        <v>42</v>
      </c>
      <c r="B20" s="1"/>
      <c r="C20" s="10" t="s">
        <v>43</v>
      </c>
      <c r="D20" s="10"/>
      <c r="E20" s="1" t="s">
        <v>44</v>
      </c>
      <c r="F20" s="11">
        <v>0.3</v>
      </c>
      <c r="G20" s="12">
        <v>6322.24</v>
      </c>
      <c r="H20" s="12">
        <f ca="1">ROUND(INDIRECT(ADDRESS(ROW()+(0), COLUMN()+(-2), 1))*INDIRECT(ADDRESS(ROW()+(0), COLUMN()+(-1), 1)), 2)</f>
        <v>1896.67</v>
      </c>
    </row>
    <row r="21" spans="1:8" ht="24.00" thickBot="1" customHeight="1">
      <c r="A21" s="1" t="s">
        <v>45</v>
      </c>
      <c r="B21" s="1"/>
      <c r="C21" s="10" t="s">
        <v>46</v>
      </c>
      <c r="D21" s="10"/>
      <c r="E21" s="1" t="s">
        <v>47</v>
      </c>
      <c r="F21" s="13">
        <v>0.1</v>
      </c>
      <c r="G21" s="14">
        <v>24728.4</v>
      </c>
      <c r="H21" s="14">
        <f ca="1">ROUND(INDIRECT(ADDRESS(ROW()+(0), COLUMN()+(-2), 1))*INDIRECT(ADDRESS(ROW()+(0), COLUMN()+(-1), 1)), 2)</f>
        <v>2472.84</v>
      </c>
    </row>
    <row r="22" spans="1:8" ht="13.50" thickBot="1" customHeight="1">
      <c r="A22" s="15"/>
      <c r="B22" s="15"/>
      <c r="C22" s="15"/>
      <c r="D22" s="15"/>
      <c r="E22" s="15"/>
      <c r="F22" s="9" t="s">
        <v>48</v>
      </c>
      <c r="G22" s="9"/>
      <c r="H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299984</v>
      </c>
    </row>
    <row r="23" spans="1:8" ht="13.50" thickBot="1" customHeight="1">
      <c r="A23" s="15">
        <v>2</v>
      </c>
      <c r="B23" s="15"/>
      <c r="C23" s="15"/>
      <c r="D23" s="15"/>
      <c r="E23" s="18" t="s">
        <v>49</v>
      </c>
      <c r="F23" s="18"/>
      <c r="G23" s="15"/>
      <c r="H23" s="15"/>
    </row>
    <row r="24" spans="1:8" ht="13.50" thickBot="1" customHeight="1">
      <c r="A24" s="1" t="s">
        <v>50</v>
      </c>
      <c r="B24" s="1"/>
      <c r="C24" s="10" t="s">
        <v>51</v>
      </c>
      <c r="D24" s="10"/>
      <c r="E24" s="1" t="s">
        <v>52</v>
      </c>
      <c r="F24" s="13">
        <v>0.028</v>
      </c>
      <c r="G24" s="14">
        <v>8706.88</v>
      </c>
      <c r="H24" s="14">
        <f ca="1">ROUND(INDIRECT(ADDRESS(ROW()+(0), COLUMN()+(-2), 1))*INDIRECT(ADDRESS(ROW()+(0), COLUMN()+(-1), 1)), 2)</f>
        <v>243.79</v>
      </c>
    </row>
    <row r="25" spans="1:8" ht="13.50" thickBot="1" customHeight="1">
      <c r="A25" s="15"/>
      <c r="B25" s="15"/>
      <c r="C25" s="15"/>
      <c r="D25" s="15"/>
      <c r="E25" s="15"/>
      <c r="F25" s="9" t="s">
        <v>53</v>
      </c>
      <c r="G25" s="9"/>
      <c r="H25" s="17">
        <f ca="1">ROUND(SUM(INDIRECT(ADDRESS(ROW()+(-1), COLUMN()+(0), 1))), 2)</f>
        <v>243.79</v>
      </c>
    </row>
    <row r="26" spans="1:8" ht="13.50" thickBot="1" customHeight="1">
      <c r="A26" s="15">
        <v>3</v>
      </c>
      <c r="B26" s="15"/>
      <c r="C26" s="15"/>
      <c r="D26" s="15"/>
      <c r="E26" s="18" t="s">
        <v>54</v>
      </c>
      <c r="F26" s="18"/>
      <c r="G26" s="15"/>
      <c r="H26" s="15"/>
    </row>
    <row r="27" spans="1:8" ht="13.50" thickBot="1" customHeight="1">
      <c r="A27" s="1" t="s">
        <v>55</v>
      </c>
      <c r="B27" s="1"/>
      <c r="C27" s="10" t="s">
        <v>56</v>
      </c>
      <c r="D27" s="10"/>
      <c r="E27" s="1" t="s">
        <v>57</v>
      </c>
      <c r="F27" s="11">
        <v>0.102</v>
      </c>
      <c r="G27" s="12">
        <v>25476.9</v>
      </c>
      <c r="H27" s="12">
        <f ca="1">ROUND(INDIRECT(ADDRESS(ROW()+(0), COLUMN()+(-2), 1))*INDIRECT(ADDRESS(ROW()+(0), COLUMN()+(-1), 1)), 2)</f>
        <v>2598.65</v>
      </c>
    </row>
    <row r="28" spans="1:8" ht="13.50" thickBot="1" customHeight="1">
      <c r="A28" s="1" t="s">
        <v>58</v>
      </c>
      <c r="B28" s="1"/>
      <c r="C28" s="10" t="s">
        <v>59</v>
      </c>
      <c r="D28" s="10"/>
      <c r="E28" s="1" t="s">
        <v>60</v>
      </c>
      <c r="F28" s="11">
        <v>0.463</v>
      </c>
      <c r="G28" s="12">
        <v>18348.8</v>
      </c>
      <c r="H28" s="12">
        <f ca="1">ROUND(INDIRECT(ADDRESS(ROW()+(0), COLUMN()+(-2), 1))*INDIRECT(ADDRESS(ROW()+(0), COLUMN()+(-1), 1)), 2)</f>
        <v>8495.47</v>
      </c>
    </row>
    <row r="29" spans="1:8" ht="13.50" thickBot="1" customHeight="1">
      <c r="A29" s="1" t="s">
        <v>61</v>
      </c>
      <c r="B29" s="1"/>
      <c r="C29" s="10" t="s">
        <v>62</v>
      </c>
      <c r="D29" s="10"/>
      <c r="E29" s="1" t="s">
        <v>63</v>
      </c>
      <c r="F29" s="11">
        <v>0.113</v>
      </c>
      <c r="G29" s="12">
        <v>25476.9</v>
      </c>
      <c r="H29" s="12">
        <f ca="1">ROUND(INDIRECT(ADDRESS(ROW()+(0), COLUMN()+(-2), 1))*INDIRECT(ADDRESS(ROW()+(0), COLUMN()+(-1), 1)), 2)</f>
        <v>2878.89</v>
      </c>
    </row>
    <row r="30" spans="1:8" ht="13.50" thickBot="1" customHeight="1">
      <c r="A30" s="1" t="s">
        <v>64</v>
      </c>
      <c r="B30" s="1"/>
      <c r="C30" s="10" t="s">
        <v>65</v>
      </c>
      <c r="D30" s="10"/>
      <c r="E30" s="1" t="s">
        <v>66</v>
      </c>
      <c r="F30" s="11">
        <v>0.113</v>
      </c>
      <c r="G30" s="12">
        <v>19044.7</v>
      </c>
      <c r="H30" s="12">
        <f ca="1">ROUND(INDIRECT(ADDRESS(ROW()+(0), COLUMN()+(-2), 1))*INDIRECT(ADDRESS(ROW()+(0), COLUMN()+(-1), 1)), 2)</f>
        <v>2152.05</v>
      </c>
    </row>
    <row r="31" spans="1:8" ht="13.50" thickBot="1" customHeight="1">
      <c r="A31" s="1" t="s">
        <v>67</v>
      </c>
      <c r="B31" s="1"/>
      <c r="C31" s="10" t="s">
        <v>68</v>
      </c>
      <c r="D31" s="10"/>
      <c r="E31" s="1" t="s">
        <v>69</v>
      </c>
      <c r="F31" s="11">
        <v>0.056</v>
      </c>
      <c r="G31" s="12">
        <v>26179.2</v>
      </c>
      <c r="H31" s="12">
        <f ca="1">ROUND(INDIRECT(ADDRESS(ROW()+(0), COLUMN()+(-2), 1))*INDIRECT(ADDRESS(ROW()+(0), COLUMN()+(-1), 1)), 2)</f>
        <v>1466.03</v>
      </c>
    </row>
    <row r="32" spans="1:8" ht="13.50" thickBot="1" customHeight="1">
      <c r="A32" s="1" t="s">
        <v>70</v>
      </c>
      <c r="B32" s="1"/>
      <c r="C32" s="10" t="s">
        <v>71</v>
      </c>
      <c r="D32" s="10"/>
      <c r="E32" s="1" t="s">
        <v>72</v>
      </c>
      <c r="F32" s="13">
        <v>0.056</v>
      </c>
      <c r="G32" s="14">
        <v>19044.7</v>
      </c>
      <c r="H32" s="14">
        <f ca="1">ROUND(INDIRECT(ADDRESS(ROW()+(0), COLUMN()+(-2), 1))*INDIRECT(ADDRESS(ROW()+(0), COLUMN()+(-1), 1)), 2)</f>
        <v>1066.5</v>
      </c>
    </row>
    <row r="33" spans="1:8" ht="13.50" thickBot="1" customHeight="1">
      <c r="A33" s="15"/>
      <c r="B33" s="15"/>
      <c r="C33" s="15"/>
      <c r="D33" s="15"/>
      <c r="E33" s="15"/>
      <c r="F33" s="9" t="s">
        <v>73</v>
      </c>
      <c r="G33" s="9"/>
      <c r="H33" s="17">
        <f ca="1">ROUND(SUM(INDIRECT(ADDRESS(ROW()+(-1), COLUMN()+(0), 1)),INDIRECT(ADDRESS(ROW()+(-2), COLUMN()+(0), 1)),INDIRECT(ADDRESS(ROW()+(-3), COLUMN()+(0), 1)),INDIRECT(ADDRESS(ROW()+(-4), COLUMN()+(0), 1)),INDIRECT(ADDRESS(ROW()+(-5), COLUMN()+(0), 1)),INDIRECT(ADDRESS(ROW()+(-6), COLUMN()+(0), 1))), 2)</f>
        <v>18657.6</v>
      </c>
    </row>
    <row r="34" spans="1:8" ht="13.50" thickBot="1" customHeight="1">
      <c r="A34" s="15">
        <v>4</v>
      </c>
      <c r="B34" s="15"/>
      <c r="C34" s="15"/>
      <c r="D34" s="15"/>
      <c r="E34" s="18" t="s">
        <v>74</v>
      </c>
      <c r="F34" s="18"/>
      <c r="G34" s="15"/>
      <c r="H34" s="15"/>
    </row>
    <row r="35" spans="1:8" ht="13.50" thickBot="1" customHeight="1">
      <c r="A35" s="19"/>
      <c r="B35" s="19"/>
      <c r="C35" s="20" t="s">
        <v>75</v>
      </c>
      <c r="D35" s="20"/>
      <c r="E35" s="19" t="s">
        <v>76</v>
      </c>
      <c r="F35" s="13">
        <v>2</v>
      </c>
      <c r="G35" s="14">
        <f ca="1">ROUND(SUM(INDIRECT(ADDRESS(ROW()+(-2), COLUMN()+(1), 1)),INDIRECT(ADDRESS(ROW()+(-10), COLUMN()+(1), 1)),INDIRECT(ADDRESS(ROW()+(-13), COLUMN()+(1), 1))), 2)</f>
        <v>318886</v>
      </c>
      <c r="H35" s="14">
        <f ca="1">ROUND(INDIRECT(ADDRESS(ROW()+(0), COLUMN()+(-2), 1))*INDIRECT(ADDRESS(ROW()+(0), COLUMN()+(-1), 1))/100, 2)</f>
        <v>6377.72</v>
      </c>
    </row>
    <row r="36" spans="1:8" ht="13.50" thickBot="1" customHeight="1">
      <c r="A36" s="21" t="s">
        <v>77</v>
      </c>
      <c r="B36" s="21"/>
      <c r="C36" s="22"/>
      <c r="D36" s="22"/>
      <c r="E36" s="23"/>
      <c r="F36" s="24" t="s">
        <v>78</v>
      </c>
      <c r="G36" s="25"/>
      <c r="H36" s="26">
        <f ca="1">ROUND(SUM(INDIRECT(ADDRESS(ROW()+(-1), COLUMN()+(0), 1)),INDIRECT(ADDRESS(ROW()+(-3), COLUMN()+(0), 1)),INDIRECT(ADDRESS(ROW()+(-11), COLUMN()+(0), 1)),INDIRECT(ADDRESS(ROW()+(-14), COLUMN()+(0), 1))), 2)</f>
        <v>325263</v>
      </c>
    </row>
  </sheetData>
  <mergeCells count="6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F22:G22"/>
    <mergeCell ref="A23:B23"/>
    <mergeCell ref="C23:D23"/>
    <mergeCell ref="E23:F23"/>
    <mergeCell ref="A24:B24"/>
    <mergeCell ref="C24:D24"/>
    <mergeCell ref="A25:B25"/>
    <mergeCell ref="C25:D25"/>
    <mergeCell ref="F25:G25"/>
    <mergeCell ref="A26:B26"/>
    <mergeCell ref="C26:D26"/>
    <mergeCell ref="E26:F26"/>
    <mergeCell ref="A27:B27"/>
    <mergeCell ref="C27:D27"/>
    <mergeCell ref="A28:B28"/>
    <mergeCell ref="C28:D28"/>
    <mergeCell ref="A29:B29"/>
    <mergeCell ref="C29:D29"/>
    <mergeCell ref="A30:B30"/>
    <mergeCell ref="C30:D30"/>
    <mergeCell ref="A31:B31"/>
    <mergeCell ref="C31:D31"/>
    <mergeCell ref="A32:B32"/>
    <mergeCell ref="C32:D32"/>
    <mergeCell ref="A33:B33"/>
    <mergeCell ref="C33:D33"/>
    <mergeCell ref="F33:G33"/>
    <mergeCell ref="A34:B34"/>
    <mergeCell ref="C34:D34"/>
    <mergeCell ref="E34:F34"/>
    <mergeCell ref="A35:B35"/>
    <mergeCell ref="C35:D35"/>
    <mergeCell ref="A36:E36"/>
    <mergeCell ref="F36:G36"/>
  </mergeCells>
  <pageMargins left="0.147638" right="0.147638" top="0.206693" bottom="0.206693" header="0.0" footer="0.0"/>
  <pageSetup paperSize="9" orientation="portrait"/>
  <rowBreaks count="0" manualBreakCount="0">
    </rowBreaks>
</worksheet>
</file>