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<sst xmlns="http://schemas.openxmlformats.org/spreadsheetml/2006/main" count="32" uniqueCount="32">
  <si>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</si>
  <si>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UPT021</t>
  </si>
  <si>
    <t xml:space="preserve">Ud</t>
  </si>
  <si>
    <t xml:space="preserve">Piezas especiales cerámicas para remates de piscina.</t>
  </si>
  <si>
    <r>
      <rPr>
        <sz val="8.25"/>
        <color rgb="FF000000"/>
        <rFont val="Arial"/>
        <family val="2"/>
      </rPr>
      <t xml:space="preserve">Pieza de remate de canto romo, de gres esmaltado, color azul, de 245x120x9 mm, para revestimiento de vasos de piscina, recibida con adhesivo cementoso de fraguado normal, de altas prestaciones, C1 T, con deslizamiento reducido Webercol Dur "WEBER", color gris y mortero de juntas cementoso mejorado, tipo CG2 W A, con absorción de agua reducida y resistencia elevada a la abrasión, Webercolor Premium "WEBER", color Blanco. El precio no incluye la impermeabilización de la piscina.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</si>
  <si>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</si>
  <si>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</si>
  <si>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</si>
  <si>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</si>
  <si>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</si>
  <si>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</si>
  <si>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</si>
  <si>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mt18ktc010a</t>
  </si>
  <si>
    <t xml:space="preserve">Ud</t>
  </si>
  <si>
    <t xml:space="preserve">Pieza de remate de canto romo, de gres esmaltado, color azul, de 245x120x9 mm, para revestimiento de vaso de piscina.</t>
  </si>
  <si>
    <t xml:space="preserve">mt09mcw010d</t>
  </si>
  <si>
    <t xml:space="preserve">kg</t>
  </si>
  <si>
    <t xml:space="preserve">Adhesivo cementoso de fraguado normal, de altas prestaciones, C1 T, con deslizamiento reducido Webercol Dur "WEBER", color gris, a base de cemento gris, resina sintética, agregados silíceos y calcáreos y aditivos orgánicos e inorgánicos, con resistencia a la inmersión en agua.</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</si>
  <si>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</si>
  <si>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</si>
  <si>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</si>
  <si>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</si>
  <si>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Mano de obra</t>
  </si>
  <si>
    <t xml:space="preserve">mo024</t>
  </si>
  <si>
    <t xml:space="preserve">h</t>
  </si>
  <si>
    <t xml:space="preserve">Maestro enchapador de muros.</t>
  </si>
  <si>
    <t xml:space="preserve">Subtotal mano de obra:</t>
  </si>
  <si>
    <t xml:space="preserve">Herramienta menor</t>
  </si>
  <si>
    <t xml:space="preserve">%</t>
  </si>
  <si>
    <t xml:space="preserve">Herramienta menor</t>
  </si>
  <si>
    <t xml:space="preserve">Coste de mantenimiento decenal: $ 1.220,79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</si>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</sst>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11156.2</v>
      </c>
      <c r="G10" s="12">
        <f ca="1">ROUND(INDIRECT(ADDRESS(ROW()+(0), COLUMN()+(-2), 1))*INDIRECT(ADDRESS(ROW()+(0), COLUMN()+(-1), 1)), 2)</f>
        <v>11156.2</v>
      </c>
    </row>
    <row r="11" spans="1:7" ht="45.00" thickBot="1" customHeight="1">
      <c r="A11" s="1" t="s">
        <v>15</v>
      </c>
      <c r="B11" s="1"/>
      <c r="C11" s="10" t="s">
        <v>16</v>
      </c>
      <c r="D11" s="1" t="s">
        <v>17</v>
      </c>
      <c r="E11" s="11">
        <v>0.15</v>
      </c>
      <c r="F11" s="12">
        <v>703.37</v>
      </c>
      <c r="G11" s="12">
        <f ca="1">ROUND(INDIRECT(ADDRESS(ROW()+(0), COLUMN()+(-2), 1))*INDIRECT(ADDRESS(ROW()+(0), COLUMN()+(-1), 1)), 2)</f>
        <v>105.51</v>
      </c>
    </row>
    <row r="12" spans="1:7" ht="108.00" thickBot="1" customHeight="1">
      <c r="A12" s="1" t="s">
        <v>18</v>
      </c>
      <c r="B12" s="1"/>
      <c r="C12" s="10" t="s">
        <v>19</v>
      </c>
      <c r="D12" s="1" t="s">
        <v>20</v>
      </c>
      <c r="E12" s="13">
        <v>0.01</v>
      </c>
      <c r="F12" s="14">
        <v>4767.22</v>
      </c>
      <c r="G12" s="14">
        <f ca="1">ROUND(INDIRECT(ADDRESS(ROW()+(0), COLUMN()+(-2), 1))*INDIRECT(ADDRESS(ROW()+(0), COLUMN()+(-1), 1)), 2)</f>
        <v>47.67</v>
      </c>
    </row>
    <row r="13" spans="1:7" ht="13.50" thickBot="1" customHeight="1">
      <c r="A13" s="15"/>
      <c r="B13" s="15"/>
      <c r="C13" s="15"/>
      <c r="D13" s="15"/>
      <c r="E13" s="9" t="s">
        <v>21</v>
      </c>
      <c r="F13" s="9"/>
      <c r="G13" s="17">
        <f ca="1">ROUND(SUM(INDIRECT(ADDRESS(ROW()+(-1), COLUMN()+(0), 1)),INDIRECT(ADDRESS(ROW()+(-2), COLUMN()+(0), 1)),INDIRECT(ADDRESS(ROW()+(-3), COLUMN()+(0), 1))), 2)</f>
        <v>11309.4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0.073</v>
      </c>
      <c r="F15" s="14">
        <v>25476.9</v>
      </c>
      <c r="G15" s="14">
        <f ca="1">ROUND(INDIRECT(ADDRESS(ROW()+(0), COLUMN()+(-2), 1))*INDIRECT(ADDRESS(ROW()+(0), COLUMN()+(-1), 1)), 2)</f>
        <v>1859.82</v>
      </c>
    </row>
    <row r="16" spans="1:7" ht="13.50" thickBot="1" customHeight="1">
      <c r="A16" s="15"/>
      <c r="B16" s="15"/>
      <c r="C16" s="15"/>
      <c r="D16" s="15"/>
      <c r="E16" s="9" t="s">
        <v>26</v>
      </c>
      <c r="F16" s="9"/>
      <c r="G16" s="17">
        <f ca="1">ROUND(SUM(INDIRECT(ADDRESS(ROW()+(-1), COLUMN()+(0), 1))), 2)</f>
        <v>1859.82</v>
      </c>
    </row>
    <row r="17" spans="1:7" ht="13.50" thickBot="1" customHeight="1">
      <c r="A17" s="15">
        <v>3</v>
      </c>
      <c r="B17" s="15"/>
      <c r="C17" s="15"/>
      <c r="D17" s="18" t="s">
        <v>27</v>
      </c>
      <c r="E17" s="18"/>
      <c r="F17" s="15"/>
      <c r="G17" s="15"/>
    </row>
    <row r="18" spans="1:7" ht="13.50" thickBot="1" customHeight="1">
      <c r="A18" s="19"/>
      <c r="B18" s="19"/>
      <c r="C18" s="20" t="s">
        <v>28</v>
      </c>
      <c r="D18" s="19" t="s">
        <v>29</v>
      </c>
      <c r="E18" s="13">
        <v>3</v>
      </c>
      <c r="F18" s="14">
        <f ca="1">ROUND(SUM(INDIRECT(ADDRESS(ROW()+(-2), COLUMN()+(1), 1)),INDIRECT(ADDRESS(ROW()+(-5), COLUMN()+(1), 1))), 2)</f>
        <v>13169.2</v>
      </c>
      <c r="G18" s="14">
        <f ca="1">ROUND(INDIRECT(ADDRESS(ROW()+(0), COLUMN()+(-2), 1))*INDIRECT(ADDRESS(ROW()+(0), COLUMN()+(-1), 1))/100, 2)</f>
        <v>395.08</v>
      </c>
    </row>
    <row r="19" spans="1:7" ht="13.50" thickBot="1" customHeight="1">
      <c r="A19" s="21" t="s">
        <v>30</v>
      </c>
      <c r="B19" s="21"/>
      <c r="C19" s="22"/>
      <c r="D19" s="23"/>
      <c r="E19" s="24" t="s">
        <v>31</v>
      </c>
      <c r="F19" s="25"/>
      <c r="G19" s="26">
        <f ca="1">ROUND(SUM(INDIRECT(ADDRESS(ROW()+(-1), COLUMN()+(0), 1)),INDIRECT(ADDRESS(ROW()+(-3), COLUMN()+(0), 1)),INDIRECT(ADDRESS(ROW()+(-6), COLUMN()+(0), 1))), 2)</f>
        <v>13564.3</v>
      </c>
    </row>
  </sheetData>
  <mergeCells count="21">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