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<sst xmlns="http://schemas.openxmlformats.org/spreadsheetml/2006/main" count="74" uniqueCount="74">
  <si>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</si>
  <si>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EMF060</t>
  </si>
  <si>
    <t xml:space="preserve">m²</t>
  </si>
  <si>
    <t xml:space="preserve">Losa de viguetas de madera y entrevigado con tableros cerámicos.</t>
  </si>
  <si>
    <r>
      <rPr>
        <sz val="8.25"/>
        <color rgb="FF000000"/>
        <rFont val="Arial"/>
        <family val="2"/>
      </rPr>
      <t xml:space="preserve">Losa tradicional con un intereje de 50 cm, compuesto por viguetas de madera aserrada de pino, de 70x70 mm de sección, con acabado cepillado; entrevigado con tableros cerámicos huecos machihembrados, para revestir, 50x20x3 cm, con las testas rectas; y malla electrosoldada tipo XX 50, 25x25 cm y Ø 4-4 mm, en capa de compresión de 4 cm de espesor de concreto liviano HL-25/B/10/XC2, densidad entre 1200 y 1500 kg/m³, (cantidad mínima de cemento 275 kg/m³), fabricado en planta; apuntalamiento y desapuntalamiento de las viguetas. Incluso alambre de atar, separadores, elementos de atado de viguetas y zunchos perimetrales de planta y huecos.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</si>
  <si>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</si>
  <si>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</si>
  <si>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</si>
  <si>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</si>
  <si>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</si>
  <si>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</si>
  <si>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</si>
  <si>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</si>
  <si>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</si>
  <si>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</si>
  <si>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</si>
  <si>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</si>
  <si>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</si>
  <si>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</si>
  <si>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</si>
  <si>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</si>
  <si>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mt07mee101dd</t>
  </si>
  <si>
    <t xml:space="preserve">m³</t>
  </si>
  <si>
    <t xml:space="preserve">Madera aserrada de pino para viguetas, de hasta 5 m de longitud, de 70x70 mm de sección, con acabado cepillado.</t>
  </si>
  <si>
    <t xml:space="preserve">mt04lvg020a</t>
  </si>
  <si>
    <t xml:space="preserve">Ud</t>
  </si>
  <si>
    <t xml:space="preserve">Tablero cerámico hueco machihembrado, para revestir, 50x20x3 cm, con las testas rectas.</t>
  </si>
  <si>
    <t xml:space="preserve">mt07aco020m</t>
  </si>
  <si>
    <t xml:space="preserve">Ud</t>
  </si>
  <si>
    <t xml:space="preserve">Separador homologado para malla electrosoldada.</t>
  </si>
  <si>
    <t xml:space="preserve">mt07ame050aae</t>
  </si>
  <si>
    <t xml:space="preserve">m²</t>
  </si>
  <si>
    <t xml:space="preserve">Malla electrosoldada tipo XX 50, 25x25 cm y Ø 4-4 mm, según NTC 5806 y ASTM A1064 / A1064M.</t>
  </si>
  <si>
    <t xml:space="preserve">mt08var050</t>
  </si>
  <si>
    <t xml:space="preserve">kg</t>
  </si>
  <si>
    <t xml:space="preserve">Alambre galvanizado para atar, de 1,30 mm de diámetro.</t>
  </si>
  <si>
    <t xml:space="preserve">mt10hes050psa</t>
  </si>
  <si>
    <t xml:space="preserve">m³</t>
  </si>
  <si>
    <t xml:space="preserve">Concreto liviano HLA-25/B/10/XC2, de entre 1200 y 1500 kg/m³ de densidad, cantidad mínima de cemento 275 kg/m³, fabricado en planta.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</si>
  <si>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</si>
  <si>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</si>
  <si>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</si>
  <si>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</si>
  <si>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</si>
  <si>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</si>
  <si>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</si>
  <si>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</si>
  <si>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</si>
  <si>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</si>
  <si>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</si>
  <si>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</si>
  <si>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</si>
  <si>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</si>
  <si>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</si>
  <si>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</si>
  <si>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armador de concreto.</t>
  </si>
  <si>
    <t xml:space="preserve">mo090</t>
  </si>
  <si>
    <t xml:space="preserve">h</t>
  </si>
  <si>
    <t xml:space="preserve">Ayudante armador de concreto.</t>
  </si>
  <si>
    <t xml:space="preserve">mo045</t>
  </si>
  <si>
    <t xml:space="preserve">h</t>
  </si>
  <si>
    <t xml:space="preserve">Oficial 1ª cementador de concreto armado.</t>
  </si>
  <si>
    <t xml:space="preserve">mo092</t>
  </si>
  <si>
    <t xml:space="preserve">h</t>
  </si>
  <si>
    <t xml:space="preserve">Ayudante cementador de concreto armado.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</si>
  <si>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</si>
  <si>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</si>
  <si>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</si>
  <si>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</si>
  <si>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</si>
  <si>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</si>
  <si>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</si>
  <si>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$ 14.856,25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</si>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</sst>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8.34" customWidth="1"/>
    <col min="5" max="5" width="10.03" customWidth="1"/>
    <col min="6" max="6" width="15.1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</v>
      </c>
      <c r="F10" s="12">
        <v>13828.1</v>
      </c>
      <c r="G10" s="12">
        <f ca="1">ROUND(INDIRECT(ADDRESS(ROW()+(0), COLUMN()+(-2), 1))*INDIRECT(ADDRESS(ROW()+(0), COLUMN()+(-1), 1)), 2)</f>
        <v>553.13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0.045</v>
      </c>
      <c r="F11" s="12">
        <v>4094.89</v>
      </c>
      <c r="G11" s="12">
        <f ca="1">ROUND(INDIRECT(ADDRESS(ROW()+(0), COLUMN()+(-2), 1))*INDIRECT(ADDRESS(ROW()+(0), COLUMN()+(-1), 1)), 2)</f>
        <v>184.27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42114.4</v>
      </c>
      <c r="G12" s="12">
        <f ca="1">ROUND(INDIRECT(ADDRESS(ROW()+(0), COLUMN()+(-2), 1))*INDIRECT(ADDRESS(ROW()+(0), COLUMN()+(-1), 1)), 2)</f>
        <v>547.49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1.21811e+006</v>
      </c>
      <c r="G13" s="12">
        <f ca="1">ROUND(INDIRECT(ADDRESS(ROW()+(0), COLUMN()+(-2), 1))*INDIRECT(ADDRESS(ROW()+(0), COLUMN()+(-1), 1)), 2)</f>
        <v>12181.1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10</v>
      </c>
      <c r="F14" s="12">
        <v>1505.2</v>
      </c>
      <c r="G14" s="12">
        <f ca="1">ROUND(INDIRECT(ADDRESS(ROW()+(0), COLUMN()+(-2), 1))*INDIRECT(ADDRESS(ROW()+(0), COLUMN()+(-1), 1)), 2)</f>
        <v>15052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194.91</v>
      </c>
      <c r="G15" s="12">
        <f ca="1">ROUND(INDIRECT(ADDRESS(ROW()+(0), COLUMN()+(-2), 1))*INDIRECT(ADDRESS(ROW()+(0), COLUMN()+(-1), 1)), 2)</f>
        <v>389.82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1.1</v>
      </c>
      <c r="F16" s="12">
        <v>1972.29</v>
      </c>
      <c r="G16" s="12">
        <f ca="1">ROUND(INDIRECT(ADDRESS(ROW()+(0), COLUMN()+(-2), 1))*INDIRECT(ADDRESS(ROW()+(0), COLUMN()+(-1), 1)), 2)</f>
        <v>2169.52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0.017</v>
      </c>
      <c r="F17" s="12">
        <v>3281.16</v>
      </c>
      <c r="G17" s="12">
        <f ca="1">ROUND(INDIRECT(ADDRESS(ROW()+(0), COLUMN()+(-2), 1))*INDIRECT(ADDRESS(ROW()+(0), COLUMN()+(-1), 1)), 2)</f>
        <v>55.78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0.042</v>
      </c>
      <c r="F18" s="14">
        <v>451626</v>
      </c>
      <c r="G18" s="14">
        <f ca="1">ROUND(INDIRECT(ADDRESS(ROW()+(0), COLUMN()+(-2), 1))*INDIRECT(ADDRESS(ROW()+(0), COLUMN()+(-1), 1)), 2)</f>
        <v>18968.3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50101.4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0.668</v>
      </c>
      <c r="F21" s="12">
        <v>26513</v>
      </c>
      <c r="G21" s="12">
        <f ca="1">ROUND(INDIRECT(ADDRESS(ROW()+(0), COLUMN()+(-2), 1))*INDIRECT(ADDRESS(ROW()+(0), COLUMN()+(-1), 1)), 2)</f>
        <v>17710.7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0.668</v>
      </c>
      <c r="F22" s="12">
        <v>19805.7</v>
      </c>
      <c r="G22" s="12">
        <f ca="1">ROUND(INDIRECT(ADDRESS(ROW()+(0), COLUMN()+(-2), 1))*INDIRECT(ADDRESS(ROW()+(0), COLUMN()+(-1), 1)), 2)</f>
        <v>13230.2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0.14</v>
      </c>
      <c r="F23" s="12">
        <v>26513</v>
      </c>
      <c r="G23" s="12">
        <f ca="1">ROUND(INDIRECT(ADDRESS(ROW()+(0), COLUMN()+(-2), 1))*INDIRECT(ADDRESS(ROW()+(0), COLUMN()+(-1), 1)), 2)</f>
        <v>3711.82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0.14</v>
      </c>
      <c r="F24" s="12">
        <v>19805.7</v>
      </c>
      <c r="G24" s="12">
        <f ca="1">ROUND(INDIRECT(ADDRESS(ROW()+(0), COLUMN()+(-2), 1))*INDIRECT(ADDRESS(ROW()+(0), COLUMN()+(-1), 1)), 2)</f>
        <v>2772.8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0.031</v>
      </c>
      <c r="F25" s="12">
        <v>26513</v>
      </c>
      <c r="G25" s="12">
        <f ca="1">ROUND(INDIRECT(ADDRESS(ROW()+(0), COLUMN()+(-2), 1))*INDIRECT(ADDRESS(ROW()+(0), COLUMN()+(-1), 1)), 2)</f>
        <v>821.9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0.031</v>
      </c>
      <c r="F26" s="12">
        <v>19805.7</v>
      </c>
      <c r="G26" s="12">
        <f ca="1">ROUND(INDIRECT(ADDRESS(ROW()+(0), COLUMN()+(-2), 1))*INDIRECT(ADDRESS(ROW()+(0), COLUMN()+(-1), 1)), 2)</f>
        <v>613.98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0.039</v>
      </c>
      <c r="F27" s="12">
        <v>26513</v>
      </c>
      <c r="G27" s="12">
        <f ca="1">ROUND(INDIRECT(ADDRESS(ROW()+(0), COLUMN()+(-2), 1))*INDIRECT(ADDRESS(ROW()+(0), COLUMN()+(-1), 1)), 2)</f>
        <v>1034.01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0.165</v>
      </c>
      <c r="F28" s="12">
        <v>19805.7</v>
      </c>
      <c r="G28" s="12">
        <f ca="1">ROUND(INDIRECT(ADDRESS(ROW()+(0), COLUMN()+(-2), 1))*INDIRECT(ADDRESS(ROW()+(0), COLUMN()+(-1), 1)), 2)</f>
        <v>3267.94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0.209</v>
      </c>
      <c r="F29" s="14">
        <v>18348.8</v>
      </c>
      <c r="G29" s="14">
        <f ca="1">ROUND(INDIRECT(ADDRESS(ROW()+(0), COLUMN()+(-2), 1))*INDIRECT(ADDRESS(ROW()+(0), COLUMN()+(-1), 1)), 2)</f>
        <v>3834.89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46998.3</v>
      </c>
    </row>
    <row r="31" spans="1:7" ht="13.50" thickBot="1" customHeight="1">
      <c r="A31" s="15">
        <v>3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9"/>
      <c r="B32" s="19"/>
      <c r="C32" s="20" t="s">
        <v>70</v>
      </c>
      <c r="D32" s="19" t="s">
        <v>71</v>
      </c>
      <c r="E32" s="13">
        <v>2</v>
      </c>
      <c r="F32" s="14">
        <f ca="1">ROUND(SUM(INDIRECT(ADDRESS(ROW()+(-2), COLUMN()+(1), 1)),INDIRECT(ADDRESS(ROW()+(-13), COLUMN()+(1), 1))), 2)</f>
        <v>97099.7</v>
      </c>
      <c r="G32" s="14">
        <f ca="1">ROUND(INDIRECT(ADDRESS(ROW()+(0), COLUMN()+(-2), 1))*INDIRECT(ADDRESS(ROW()+(0), COLUMN()+(-1), 1))/100, 2)</f>
        <v>1941.99</v>
      </c>
    </row>
    <row r="33" spans="1:7" ht="13.50" thickBot="1" customHeight="1">
      <c r="A33" s="21" t="s">
        <v>72</v>
      </c>
      <c r="B33" s="21"/>
      <c r="C33" s="22"/>
      <c r="D33" s="23"/>
      <c r="E33" s="24" t="s">
        <v>73</v>
      </c>
      <c r="F33" s="25"/>
      <c r="G33" s="26">
        <f ca="1">ROUND(SUM(INDIRECT(ADDRESS(ROW()+(-1), COLUMN()+(0), 1)),INDIRECT(ADDRESS(ROW()+(-3), COLUMN()+(0), 1)),INDIRECT(ADDRESS(ROW()+(-14), COLUMN()+(0), 1))), 2)</f>
        <v>99041.7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