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<sst xmlns="http://schemas.openxmlformats.org/spreadsheetml/2006/main" count="44" uniqueCount="44">
  <si>
    <t xml:space="preserve"/>
  </si>
  <si>
    <t xml:space="preserve">FUB010</t>
  </si>
  <si>
    <t xml:space="preserve">m²</t>
  </si>
  <si>
    <t xml:space="preserve">Muro divisorio interior de bloques de vidrio.</t>
  </si>
  <si>
    <r>
      <rPr>
        <sz val="8.25"/>
        <color rgb="FF000000"/>
        <rFont val="Arial"/>
        <family val="2"/>
      </rPr>
      <t xml:space="preserve">Muro divisorio interior de mampostería de bloques huecos de vidrio moldeado ondulado, incoloro, 190x190x80 mm, recibidos con mortero adhesivo, Webertec Glass "WEBER", color blanco, compuesto de cemento blanco, resina sintética hidrófuga, agregados silíceos y calcáreos y aditivos orgánicos e inorgánicos, y varillas de acero galvanizado, con juntas perimetrales de 3,5 cm de espesor y juntas entre bloques de 1 cm de espesor mínimo, con banda autoadhesiva desolidarizante de espuma de poliuretano de celdas cerradas, de 3,2 mm de espesor y 70 mm de anchura. Incluso crucetas de PVC para la colocación de bloques de vidrio moldeado, silicona para sellado perimetral.</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</si>
  <si>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</si>
  <si>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</si>
  <si>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</si>
  <si>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</si>
  <si>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</si>
  <si>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</si>
  <si>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</si>
  <si>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mt12psg041c</t>
  </si>
  <si>
    <t xml:space="preserve">m</t>
  </si>
  <si>
    <t xml:space="preserve">Banda autoadhesiva desolidarizante de espuma de poliuretano de celdas cerradas, de 3,2 mm de espesor y 70 mm de anchura, resistencia térmica 0,10 m²K/W, conductividad térmica 0,032 W/(mK).</t>
  </si>
  <si>
    <t xml:space="preserve">mt21vmh010ada</t>
  </si>
  <si>
    <t xml:space="preserve">Ud</t>
  </si>
  <si>
    <t xml:space="preserve">Bloque hueco de vidrio moldeado ondulado, incoloro, 190x190x80 mm.</t>
  </si>
  <si>
    <t xml:space="preserve">mt09mcw030a</t>
  </si>
  <si>
    <t xml:space="preserve">kg</t>
  </si>
  <si>
    <t xml:space="preserve">Mortero adhesivo, Webertec Glass "WEBER", color blanco, para el montaje y rejuntado de bloques de vidrio.</t>
  </si>
  <si>
    <t xml:space="preserve">mt07www060a</t>
  </si>
  <si>
    <t xml:space="preserve">kg</t>
  </si>
  <si>
    <t xml:space="preserve">Varilla de acero galvanizado, de 6 mm de diámetro.</t>
  </si>
  <si>
    <t xml:space="preserve">mt21vva110</t>
  </si>
  <si>
    <t xml:space="preserve">Ud</t>
  </si>
  <si>
    <t xml:space="preserve">Repercusión, por m², de crucetas de PVC para la colocación de bloques de vidrio.</t>
  </si>
  <si>
    <t xml:space="preserve">mt15sja025b</t>
  </si>
  <si>
    <t xml:space="preserve">Ud</t>
  </si>
  <si>
    <t xml:space="preserve">Cartucho de silicona acética monocomponente, antimoho, color transparente, de 310 ml.</t>
  </si>
  <si>
    <t xml:space="preserve">Subtotal materiales:</t>
  </si>
  <si>
    <t xml:space="preserve">Mano de obra</t>
  </si>
  <si>
    <t xml:space="preserve">mo021</t>
  </si>
  <si>
    <t xml:space="preserve">h</t>
  </si>
  <si>
    <t xml:space="preserve">Oficial 1ª obra gris.</t>
  </si>
  <si>
    <t xml:space="preserve">mo114</t>
  </si>
  <si>
    <t xml:space="preserve">h</t>
  </si>
  <si>
    <t xml:space="preserve">Peón de obra gris.</t>
  </si>
  <si>
    <t xml:space="preserve">Subtotal mano de obra:</t>
  </si>
  <si>
    <t xml:space="preserve">Herramienta menor</t>
  </si>
  <si>
    <t xml:space="preserve">%</t>
  </si>
  <si>
    <t xml:space="preserve">Herramienta menor</t>
  </si>
  <si>
    <t xml:space="preserve">Coste de mantenimiento decenal: $ 46.590,38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</si>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</sst>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0.68" customWidth="1"/>
    <col min="4" max="4" width="7.65" customWidth="1"/>
    <col min="5" max="5" width="68.51" customWidth="1"/>
    <col min="6" max="6" width="10.71" customWidth="1"/>
    <col min="7" max="7" width="13.26" customWidth="1"/>
    <col min="8" max="8" width="13.60"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66.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
      <c r="D10" s="10" t="s">
        <v>13</v>
      </c>
      <c r="E10" s="1" t="s">
        <v>14</v>
      </c>
      <c r="F10" s="11">
        <v>0.5</v>
      </c>
      <c r="G10" s="12">
        <v>887.35</v>
      </c>
      <c r="H10" s="12">
        <f ca="1">ROUND(INDIRECT(ADDRESS(ROW()+(0), COLUMN()+(-2), 1))*INDIRECT(ADDRESS(ROW()+(0), COLUMN()+(-1), 1)), 2)</f>
        <v>443.68</v>
      </c>
    </row>
    <row r="11" spans="1:8" ht="13.50" thickBot="1" customHeight="1">
      <c r="A11" s="1" t="s">
        <v>15</v>
      </c>
      <c r="B11" s="1"/>
      <c r="C11" s="1"/>
      <c r="D11" s="10" t="s">
        <v>16</v>
      </c>
      <c r="E11" s="1" t="s">
        <v>17</v>
      </c>
      <c r="F11" s="11">
        <v>25</v>
      </c>
      <c r="G11" s="12">
        <v>7009.08</v>
      </c>
      <c r="H11" s="12">
        <f ca="1">ROUND(INDIRECT(ADDRESS(ROW()+(0), COLUMN()+(-2), 1))*INDIRECT(ADDRESS(ROW()+(0), COLUMN()+(-1), 1)), 2)</f>
        <v>175227</v>
      </c>
    </row>
    <row r="12" spans="1:8" ht="24.00" thickBot="1" customHeight="1">
      <c r="A12" s="1" t="s">
        <v>18</v>
      </c>
      <c r="B12" s="1"/>
      <c r="C12" s="1"/>
      <c r="D12" s="10" t="s">
        <v>19</v>
      </c>
      <c r="E12" s="1" t="s">
        <v>20</v>
      </c>
      <c r="F12" s="11">
        <v>12</v>
      </c>
      <c r="G12" s="12">
        <v>1588.49</v>
      </c>
      <c r="H12" s="12">
        <f ca="1">ROUND(INDIRECT(ADDRESS(ROW()+(0), COLUMN()+(-2), 1))*INDIRECT(ADDRESS(ROW()+(0), COLUMN()+(-1), 1)), 2)</f>
        <v>19061.9</v>
      </c>
    </row>
    <row r="13" spans="1:8" ht="13.50" thickBot="1" customHeight="1">
      <c r="A13" s="1" t="s">
        <v>21</v>
      </c>
      <c r="B13" s="1"/>
      <c r="C13" s="1"/>
      <c r="D13" s="10" t="s">
        <v>22</v>
      </c>
      <c r="E13" s="1" t="s">
        <v>23</v>
      </c>
      <c r="F13" s="11">
        <v>2.35</v>
      </c>
      <c r="G13" s="12">
        <v>8464.33</v>
      </c>
      <c r="H13" s="12">
        <f ca="1">ROUND(INDIRECT(ADDRESS(ROW()+(0), COLUMN()+(-2), 1))*INDIRECT(ADDRESS(ROW()+(0), COLUMN()+(-1), 1)), 2)</f>
        <v>19891.2</v>
      </c>
    </row>
    <row r="14" spans="1:8" ht="13.50" thickBot="1" customHeight="1">
      <c r="A14" s="1" t="s">
        <v>24</v>
      </c>
      <c r="B14" s="1"/>
      <c r="C14" s="1"/>
      <c r="D14" s="10" t="s">
        <v>25</v>
      </c>
      <c r="E14" s="1" t="s">
        <v>26</v>
      </c>
      <c r="F14" s="11">
        <v>1</v>
      </c>
      <c r="G14" s="12">
        <v>8971.79</v>
      </c>
      <c r="H14" s="12">
        <f ca="1">ROUND(INDIRECT(ADDRESS(ROW()+(0), COLUMN()+(-2), 1))*INDIRECT(ADDRESS(ROW()+(0), COLUMN()+(-1), 1)), 2)</f>
        <v>8971.79</v>
      </c>
    </row>
    <row r="15" spans="1:8" ht="24.00" thickBot="1" customHeight="1">
      <c r="A15" s="1" t="s">
        <v>27</v>
      </c>
      <c r="B15" s="1"/>
      <c r="C15" s="1"/>
      <c r="D15" s="10" t="s">
        <v>28</v>
      </c>
      <c r="E15" s="1" t="s">
        <v>29</v>
      </c>
      <c r="F15" s="13">
        <v>0.5</v>
      </c>
      <c r="G15" s="14">
        <v>36205.8</v>
      </c>
      <c r="H15" s="14">
        <f ca="1">ROUND(INDIRECT(ADDRESS(ROW()+(0), COLUMN()+(-2), 1))*INDIRECT(ADDRESS(ROW()+(0), COLUMN()+(-1), 1)), 2)</f>
        <v>18102.9</v>
      </c>
    </row>
    <row r="16" spans="1:8" ht="13.50" thickBot="1" customHeight="1">
      <c r="A16" s="15"/>
      <c r="B16" s="15"/>
      <c r="C16" s="15"/>
      <c r="D16" s="15"/>
      <c r="E16" s="15"/>
      <c r="F16" s="9" t="s">
        <v>30</v>
      </c>
      <c r="G16" s="9"/>
      <c r="H16" s="17">
        <f ca="1">ROUND(SUM(INDIRECT(ADDRESS(ROW()+(-1), COLUMN()+(0), 1)),INDIRECT(ADDRESS(ROW()+(-2), COLUMN()+(0), 1)),INDIRECT(ADDRESS(ROW()+(-3), COLUMN()+(0), 1)),INDIRECT(ADDRESS(ROW()+(-4), COLUMN()+(0), 1)),INDIRECT(ADDRESS(ROW()+(-5), COLUMN()+(0), 1)),INDIRECT(ADDRESS(ROW()+(-6), COLUMN()+(0), 1))), 2)</f>
        <v>241698</v>
      </c>
    </row>
    <row r="17" spans="1:8" ht="13.50" thickBot="1" customHeight="1">
      <c r="A17" s="15">
        <v>2</v>
      </c>
      <c r="B17" s="15"/>
      <c r="C17" s="15"/>
      <c r="D17" s="15"/>
      <c r="E17" s="18" t="s">
        <v>31</v>
      </c>
      <c r="F17" s="18"/>
      <c r="G17" s="15"/>
      <c r="H17" s="15"/>
    </row>
    <row r="18" spans="1:8" ht="13.50" thickBot="1" customHeight="1">
      <c r="A18" s="1" t="s">
        <v>32</v>
      </c>
      <c r="B18" s="1"/>
      <c r="C18" s="1"/>
      <c r="D18" s="10" t="s">
        <v>33</v>
      </c>
      <c r="E18" s="1" t="s">
        <v>34</v>
      </c>
      <c r="F18" s="11">
        <v>0.999</v>
      </c>
      <c r="G18" s="12">
        <v>25476.9</v>
      </c>
      <c r="H18" s="12">
        <f ca="1">ROUND(INDIRECT(ADDRESS(ROW()+(0), COLUMN()+(-2), 1))*INDIRECT(ADDRESS(ROW()+(0), COLUMN()+(-1), 1)), 2)</f>
        <v>25451.4</v>
      </c>
    </row>
    <row r="19" spans="1:8" ht="13.50" thickBot="1" customHeight="1">
      <c r="A19" s="1" t="s">
        <v>35</v>
      </c>
      <c r="B19" s="1"/>
      <c r="C19" s="1"/>
      <c r="D19" s="10" t="s">
        <v>36</v>
      </c>
      <c r="E19" s="1" t="s">
        <v>37</v>
      </c>
      <c r="F19" s="13">
        <v>0.999</v>
      </c>
      <c r="G19" s="14">
        <v>18348.8</v>
      </c>
      <c r="H19" s="14">
        <f ca="1">ROUND(INDIRECT(ADDRESS(ROW()+(0), COLUMN()+(-2), 1))*INDIRECT(ADDRESS(ROW()+(0), COLUMN()+(-1), 1)), 2)</f>
        <v>18330.4</v>
      </c>
    </row>
    <row r="20" spans="1:8" ht="13.50" thickBot="1" customHeight="1">
      <c r="A20" s="15"/>
      <c r="B20" s="15"/>
      <c r="C20" s="15"/>
      <c r="D20" s="15"/>
      <c r="E20" s="15"/>
      <c r="F20" s="9" t="s">
        <v>38</v>
      </c>
      <c r="G20" s="9"/>
      <c r="H20" s="17">
        <f ca="1">ROUND(SUM(INDIRECT(ADDRESS(ROW()+(-1), COLUMN()+(0), 1)),INDIRECT(ADDRESS(ROW()+(-2), COLUMN()+(0), 1))), 2)</f>
        <v>43781.8</v>
      </c>
    </row>
    <row r="21" spans="1:8" ht="13.50" thickBot="1" customHeight="1">
      <c r="A21" s="15">
        <v>3</v>
      </c>
      <c r="B21" s="15"/>
      <c r="C21" s="15"/>
      <c r="D21" s="15"/>
      <c r="E21" s="18" t="s">
        <v>39</v>
      </c>
      <c r="F21" s="18"/>
      <c r="G21" s="15"/>
      <c r="H21" s="15"/>
    </row>
    <row r="22" spans="1:8" ht="13.50" thickBot="1" customHeight="1">
      <c r="A22" s="19"/>
      <c r="B22" s="19"/>
      <c r="C22" s="19"/>
      <c r="D22" s="20" t="s">
        <v>40</v>
      </c>
      <c r="E22" s="19" t="s">
        <v>41</v>
      </c>
      <c r="F22" s="13">
        <v>2</v>
      </c>
      <c r="G22" s="14">
        <f ca="1">ROUND(SUM(INDIRECT(ADDRESS(ROW()+(-2), COLUMN()+(1), 1)),INDIRECT(ADDRESS(ROW()+(-6), COLUMN()+(1), 1))), 2)</f>
        <v>285480</v>
      </c>
      <c r="H22" s="14">
        <f ca="1">ROUND(INDIRECT(ADDRESS(ROW()+(0), COLUMN()+(-2), 1))*INDIRECT(ADDRESS(ROW()+(0), COLUMN()+(-1), 1))/100, 2)</f>
        <v>5709.61</v>
      </c>
    </row>
    <row r="23" spans="1:8" ht="13.50" thickBot="1" customHeight="1">
      <c r="A23" s="21" t="s">
        <v>42</v>
      </c>
      <c r="B23" s="21"/>
      <c r="C23" s="21"/>
      <c r="D23" s="22"/>
      <c r="E23" s="23"/>
      <c r="F23" s="24" t="s">
        <v>43</v>
      </c>
      <c r="G23" s="25"/>
      <c r="H23" s="26">
        <f ca="1">ROUND(SUM(INDIRECT(ADDRESS(ROW()+(-1), COLUMN()+(0), 1)),INDIRECT(ADDRESS(ROW()+(-3), COLUMN()+(0), 1)),INDIRECT(ADDRESS(ROW()+(-7), COLUMN()+(0), 1))), 2)</f>
        <v>291190</v>
      </c>
    </row>
  </sheetData>
  <mergeCells count="25">
    <mergeCell ref="A1:H1"/>
    <mergeCell ref="C3:H3"/>
    <mergeCell ref="A5:H5"/>
    <mergeCell ref="A8:C8"/>
    <mergeCell ref="A9:C9"/>
    <mergeCell ref="E9:F9"/>
    <mergeCell ref="A10:C10"/>
    <mergeCell ref="A11:C11"/>
    <mergeCell ref="A12:C12"/>
    <mergeCell ref="A13:C13"/>
    <mergeCell ref="A14:C14"/>
    <mergeCell ref="A15:C15"/>
    <mergeCell ref="A16:C16"/>
    <mergeCell ref="F16:G16"/>
    <mergeCell ref="A17:C17"/>
    <mergeCell ref="E17:F17"/>
    <mergeCell ref="A18:C18"/>
    <mergeCell ref="A19:C19"/>
    <mergeCell ref="A20:C20"/>
    <mergeCell ref="F20:G20"/>
    <mergeCell ref="A21:C21"/>
    <mergeCell ref="E21:F21"/>
    <mergeCell ref="A22:C22"/>
    <mergeCell ref="A23:E23"/>
    <mergeCell ref="F23:G23"/>
  </mergeCells>
  <pageMargins left="0.147638" right="0.147638" top="0.206693" bottom="0.206693" header="0.0" footer="0.0"/>
  <pageSetup paperSize="9" orientation="portrait"/>
  <rowBreaks count="0" manualBreakCount="0">
    </rowBreaks>
</worksheet>
</file>