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<sst xmlns="http://schemas.openxmlformats.org/spreadsheetml/2006/main" count="73" uniqueCount="73">
  <si>
    <t xml:space="preserve"/>
  </si>
  <si>
    <t xml:space="preserve">QAG040</t>
  </si>
  <si>
    <t xml:space="preserve">m²</t>
  </si>
  <si>
    <t xml:space="preserve">Cubierta plana transitable, no ventilada, con piso flotante aislante, tipo invertida. Impermeabilización con láminas de poliolefinas, tipo monocapa.</t>
  </si>
  <si>
    <r>
      <rPr>
        <sz val="8.25"/>
        <color rgb="FF000000"/>
        <rFont val="Arial"/>
        <family val="2"/>
      </rPr>
      <t xml:space="preserve">Cubierta plana transitable, no ventilada, con piso flotante aislante, tipo invertida, pendiente del 1% al 5%, para tráfico peatonal privado. FORMACIÓN DE PENDIENTES: mediante encintado de limatesas, limahoyas y juntas con maestras de ladrillo cerámico hueco doble y capa de arcilla expandida, Arlita Dur "WEBER", vertida en seco y consolidada en su superficie con lechada de cemento, proporcionando una resistencia a compresión de 1 MPa y con una conductividad térmica de 0,087 W/(mK), con espesor medio de 10 cm; con capa de regularización de mortero de cemento, confeccionado en obra, dosificación 1:6 de 4 cm de espesor, acabado fratasado; IMPERMEABILIZACIÓN: tipo monocapa, adherida, formada por una lámina impermeabilizante flexible tipo EVAC, compuesta de una doble hoja de poliolefina termoplástica con acetato de vinil etileno, con ambas caras revestidas de fibras de poliéster no tejidas, de 0,52 mm de espesor y 335 g/m², fijada al soporte en toda su superficie mediante adhesivo cementoso mejorado C2 E, y solapes fijados con adhesivo cementoso mejorado C2 E S1; CAPA SEPARADORA BAJO PROTECCIÓN: geotextil no tejido compuesto por fibras de poliéster unidas por agujeteado, (200 g/m²); CAPA DE PROTECCIÓN Y AISLAMIENTO TÉRMICO: piso flotante de baldosas aislantes, formadas por 35 mm de mortero y 40 mm de poliestireno extruido, de 600x600 mm, color gris, acabado poroso, colocadas directamente sobre la capa separadora. El precio no incluye la ejecución y el sellado de las juntas ni la ejecución de remates en los encuentros con paramentos y desagües.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</si>
  <si>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</si>
  <si>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</si>
  <si>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</si>
  <si>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</si>
  <si>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</si>
  <si>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</si>
  <si>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</si>
  <si>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mt04lvc010c</t>
  </si>
  <si>
    <t xml:space="preserve">Ud</t>
  </si>
  <si>
    <t xml:space="preserve">Ladrillo cerámico hueco doble, para revestir, 24x11,5x9 cm, densidad 780 kg/m³.</t>
  </si>
  <si>
    <t xml:space="preserve">mt01arl030u</t>
  </si>
  <si>
    <t xml:space="preserve">m³</t>
  </si>
  <si>
    <t xml:space="preserve">Arcilla expandida, Arlita Dur "WEBER", suministrada en sacos.</t>
  </si>
  <si>
    <t xml:space="preserve">mt09lec020b</t>
  </si>
  <si>
    <t xml:space="preserve">m³</t>
  </si>
  <si>
    <t xml:space="preserve">Lechada de cemento CEM II/B-P 32,5 N 1/3.</t>
  </si>
  <si>
    <t xml:space="preserve">mt16pea020b</t>
  </si>
  <si>
    <t xml:space="preserve">m²</t>
  </si>
  <si>
    <t xml:space="preserve">Panel rígido de poliestireno expandido, mecanizado lateral recto, de 20 mm de espesor, resistencia térmica 0,55 m²K/W, conductividad térmica 0,036 W/(mK), para junta de contracción.</t>
  </si>
  <si>
    <t xml:space="preserve">mt08aaa010a</t>
  </si>
  <si>
    <t xml:space="preserve">m³</t>
  </si>
  <si>
    <t xml:space="preserve">Agua.</t>
  </si>
  <si>
    <t xml:space="preserve">mt01arg005a</t>
  </si>
  <si>
    <t xml:space="preserve">t</t>
  </si>
  <si>
    <t xml:space="preserve">Arena de cantera, para mortero preparado en obra.</t>
  </si>
  <si>
    <t xml:space="preserve">mt08cem000d</t>
  </si>
  <si>
    <t xml:space="preserve">kg</t>
  </si>
  <si>
    <t xml:space="preserve">Cemento gris en sacos.</t>
  </si>
  <si>
    <t xml:space="preserve">mt09mcr250a</t>
  </si>
  <si>
    <t xml:space="preserve">kg</t>
  </si>
  <si>
    <t xml:space="preserve">Adhesivo cementoso mejorado, C2 E, con tiempo abierto ampliado, para la fijación de geomembranas, compuesto por cementos especiales, agregados seleccionados y resinas sintéticas.</t>
  </si>
  <si>
    <t xml:space="preserve">mt15rev011a</t>
  </si>
  <si>
    <t xml:space="preserve">m²</t>
  </si>
  <si>
    <t xml:space="preserve">Lámina impermeabilizante flexible tipo EVAC, compuesta de una doble hoja de poliolefina termoplástica con acetato de vinil etileno, con ambas caras revestidas de fibras de poliéster no tejidas, de 0,52 mm de espesor y 335 g/m².</t>
  </si>
  <si>
    <t xml:space="preserve">mt09mcr250b</t>
  </si>
  <si>
    <t xml:space="preserve">kg</t>
  </si>
  <si>
    <t xml:space="preserve">Adhesivo cementoso mejorado, C2 E S1, con tiempo abierto ampliado y gran deformabilidad, para la fijación de solapes de geomembranas, compuesto por cementos especiales, agregados seleccionados y resinas sintéticas.</t>
  </si>
  <si>
    <t xml:space="preserve">mt14gsa020ce</t>
  </si>
  <si>
    <t xml:space="preserve">m²</t>
  </si>
  <si>
    <t xml:space="preserve">Geotextil no tejido compuesto por fibras de poliéster unidas por agujeteado, con una resistencia a la tracción longitudinal de 1,63 kN/m, una resistencia a la tracción transversal de 2,08 kN/m, una apertura de cono al ensayo de perforación dinámica según ISO 13433 inferior a 27 mm, resistencia CBR a punzonamiento 0,4 kN y una masa superficial de 200 g/m².</t>
  </si>
  <si>
    <t xml:space="preserve">mt15lfs010a</t>
  </si>
  <si>
    <t xml:space="preserve">m²</t>
  </si>
  <si>
    <t xml:space="preserve">Baldosa aislante, formada por 35 mm de mortero y 40 mm de poliestireno extruido, conductividad térmica 0,033 W/(mK).</t>
  </si>
  <si>
    <t xml:space="preserve">Subtotal materiales:</t>
  </si>
  <si>
    <t xml:space="preserve">Equipo</t>
  </si>
  <si>
    <t xml:space="preserve">mq06hor010</t>
  </si>
  <si>
    <t xml:space="preserve">h</t>
  </si>
  <si>
    <t xml:space="preserve">Concretera eléctrica con una capacidad de amasado de 160 l.</t>
  </si>
  <si>
    <t xml:space="preserve">Subtotal equipo:</t>
  </si>
  <si>
    <t xml:space="preserve">Mano de obra</t>
  </si>
  <si>
    <t xml:space="preserve">mo020</t>
  </si>
  <si>
    <t xml:space="preserve">h</t>
  </si>
  <si>
    <t xml:space="preserve">Oficial 1ª obra blanca.</t>
  </si>
  <si>
    <t xml:space="preserve">mo113</t>
  </si>
  <si>
    <t xml:space="preserve">h</t>
  </si>
  <si>
    <t xml:space="preserve">Peón de obra blanca.</t>
  </si>
  <si>
    <t xml:space="preserve">mo029</t>
  </si>
  <si>
    <t xml:space="preserve">h</t>
  </si>
  <si>
    <t xml:space="preserve">Oficial 1ª aplicador de láminas y mantos impermeabilizantes.</t>
  </si>
  <si>
    <t xml:space="preserve">mo067</t>
  </si>
  <si>
    <t xml:space="preserve">h</t>
  </si>
  <si>
    <t xml:space="preserve">Ayudante aplicador de láminas y mantos impermeabilizantes.</t>
  </si>
  <si>
    <t xml:space="preserve">Subtotal mano de obra:</t>
  </si>
  <si>
    <t xml:space="preserve">Herramienta menor</t>
  </si>
  <si>
    <t xml:space="preserve">%</t>
  </si>
  <si>
    <t xml:space="preserve">Herramienta menor</t>
  </si>
  <si>
    <t xml:space="preserve">Coste de mantenimiento decenal: $ 104.730,25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</si>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</sst>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1.36" customWidth="1"/>
    <col min="4" max="4" width="6.29" customWidth="1"/>
    <col min="5" max="5" width="67.83" customWidth="1"/>
    <col min="6" max="6" width="11.22" customWidth="1"/>
    <col min="7" max="7" width="14.79" customWidth="1"/>
    <col min="8" max="8" width="13.60"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129.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3</v>
      </c>
      <c r="G10" s="12">
        <v>705.72</v>
      </c>
      <c r="H10" s="12">
        <f ca="1">ROUND(INDIRECT(ADDRESS(ROW()+(0), COLUMN()+(-2), 1))*INDIRECT(ADDRESS(ROW()+(0), COLUMN()+(-1), 1)), 2)</f>
        <v>2117.16</v>
      </c>
    </row>
    <row r="11" spans="1:8" ht="13.50" thickBot="1" customHeight="1">
      <c r="A11" s="1" t="s">
        <v>15</v>
      </c>
      <c r="B11" s="1"/>
      <c r="C11" s="10" t="s">
        <v>16</v>
      </c>
      <c r="D11" s="10"/>
      <c r="E11" s="1" t="s">
        <v>17</v>
      </c>
      <c r="F11" s="11">
        <v>0.1</v>
      </c>
      <c r="G11" s="12">
        <v>373525</v>
      </c>
      <c r="H11" s="12">
        <f ca="1">ROUND(INDIRECT(ADDRESS(ROW()+(0), COLUMN()+(-2), 1))*INDIRECT(ADDRESS(ROW()+(0), COLUMN()+(-1), 1)), 2)</f>
        <v>37352.5</v>
      </c>
    </row>
    <row r="12" spans="1:8" ht="13.50" thickBot="1" customHeight="1">
      <c r="A12" s="1" t="s">
        <v>18</v>
      </c>
      <c r="B12" s="1"/>
      <c r="C12" s="10" t="s">
        <v>19</v>
      </c>
      <c r="D12" s="10"/>
      <c r="E12" s="1" t="s">
        <v>20</v>
      </c>
      <c r="F12" s="11">
        <v>0.01</v>
      </c>
      <c r="G12" s="12">
        <v>237295</v>
      </c>
      <c r="H12" s="12">
        <f ca="1">ROUND(INDIRECT(ADDRESS(ROW()+(0), COLUMN()+(-2), 1))*INDIRECT(ADDRESS(ROW()+(0), COLUMN()+(-1), 1)), 2)</f>
        <v>2372.95</v>
      </c>
    </row>
    <row r="13" spans="1:8" ht="34.50" thickBot="1" customHeight="1">
      <c r="A13" s="1" t="s">
        <v>21</v>
      </c>
      <c r="B13" s="1"/>
      <c r="C13" s="10" t="s">
        <v>22</v>
      </c>
      <c r="D13" s="10"/>
      <c r="E13" s="1" t="s">
        <v>23</v>
      </c>
      <c r="F13" s="11">
        <v>0.01</v>
      </c>
      <c r="G13" s="12">
        <v>7840.25</v>
      </c>
      <c r="H13" s="12">
        <f ca="1">ROUND(INDIRECT(ADDRESS(ROW()+(0), COLUMN()+(-2), 1))*INDIRECT(ADDRESS(ROW()+(0), COLUMN()+(-1), 1)), 2)</f>
        <v>78.4</v>
      </c>
    </row>
    <row r="14" spans="1:8" ht="13.50" thickBot="1" customHeight="1">
      <c r="A14" s="1" t="s">
        <v>24</v>
      </c>
      <c r="B14" s="1"/>
      <c r="C14" s="10" t="s">
        <v>25</v>
      </c>
      <c r="D14" s="10"/>
      <c r="E14" s="1" t="s">
        <v>26</v>
      </c>
      <c r="F14" s="11">
        <v>0.008</v>
      </c>
      <c r="G14" s="12">
        <v>3281.16</v>
      </c>
      <c r="H14" s="12">
        <f ca="1">ROUND(INDIRECT(ADDRESS(ROW()+(0), COLUMN()+(-2), 1))*INDIRECT(ADDRESS(ROW()+(0), COLUMN()+(-1), 1)), 2)</f>
        <v>26.25</v>
      </c>
    </row>
    <row r="15" spans="1:8" ht="13.50" thickBot="1" customHeight="1">
      <c r="A15" s="1" t="s">
        <v>27</v>
      </c>
      <c r="B15" s="1"/>
      <c r="C15" s="10" t="s">
        <v>28</v>
      </c>
      <c r="D15" s="10"/>
      <c r="E15" s="1" t="s">
        <v>29</v>
      </c>
      <c r="F15" s="11">
        <v>0.065</v>
      </c>
      <c r="G15" s="12">
        <v>45136</v>
      </c>
      <c r="H15" s="12">
        <f ca="1">ROUND(INDIRECT(ADDRESS(ROW()+(0), COLUMN()+(-2), 1))*INDIRECT(ADDRESS(ROW()+(0), COLUMN()+(-1), 1)), 2)</f>
        <v>2933.84</v>
      </c>
    </row>
    <row r="16" spans="1:8" ht="13.50" thickBot="1" customHeight="1">
      <c r="A16" s="1" t="s">
        <v>30</v>
      </c>
      <c r="B16" s="1"/>
      <c r="C16" s="10" t="s">
        <v>31</v>
      </c>
      <c r="D16" s="10"/>
      <c r="E16" s="1" t="s">
        <v>32</v>
      </c>
      <c r="F16" s="11">
        <v>10</v>
      </c>
      <c r="G16" s="12">
        <v>483.43</v>
      </c>
      <c r="H16" s="12">
        <f ca="1">ROUND(INDIRECT(ADDRESS(ROW()+(0), COLUMN()+(-2), 1))*INDIRECT(ADDRESS(ROW()+(0), COLUMN()+(-1), 1)), 2)</f>
        <v>4834.3</v>
      </c>
    </row>
    <row r="17" spans="1:8" ht="34.50" thickBot="1" customHeight="1">
      <c r="A17" s="1" t="s">
        <v>33</v>
      </c>
      <c r="B17" s="1"/>
      <c r="C17" s="10" t="s">
        <v>34</v>
      </c>
      <c r="D17" s="10"/>
      <c r="E17" s="1" t="s">
        <v>35</v>
      </c>
      <c r="F17" s="11">
        <v>4</v>
      </c>
      <c r="G17" s="12">
        <v>1475.19</v>
      </c>
      <c r="H17" s="12">
        <f ca="1">ROUND(INDIRECT(ADDRESS(ROW()+(0), COLUMN()+(-2), 1))*INDIRECT(ADDRESS(ROW()+(0), COLUMN()+(-1), 1)), 2)</f>
        <v>5900.76</v>
      </c>
    </row>
    <row r="18" spans="1:8" ht="34.50" thickBot="1" customHeight="1">
      <c r="A18" s="1" t="s">
        <v>36</v>
      </c>
      <c r="B18" s="1"/>
      <c r="C18" s="10" t="s">
        <v>37</v>
      </c>
      <c r="D18" s="10"/>
      <c r="E18" s="1" t="s">
        <v>38</v>
      </c>
      <c r="F18" s="11">
        <v>1.1</v>
      </c>
      <c r="G18" s="12">
        <v>70481.3</v>
      </c>
      <c r="H18" s="12">
        <f ca="1">ROUND(INDIRECT(ADDRESS(ROW()+(0), COLUMN()+(-2), 1))*INDIRECT(ADDRESS(ROW()+(0), COLUMN()+(-1), 1)), 2)</f>
        <v>77529.4</v>
      </c>
    </row>
    <row r="19" spans="1:8" ht="34.50" thickBot="1" customHeight="1">
      <c r="A19" s="1" t="s">
        <v>39</v>
      </c>
      <c r="B19" s="1"/>
      <c r="C19" s="10" t="s">
        <v>40</v>
      </c>
      <c r="D19" s="10"/>
      <c r="E19" s="1" t="s">
        <v>41</v>
      </c>
      <c r="F19" s="11">
        <v>0.3</v>
      </c>
      <c r="G19" s="12">
        <v>6322.24</v>
      </c>
      <c r="H19" s="12">
        <f ca="1">ROUND(INDIRECT(ADDRESS(ROW()+(0), COLUMN()+(-2), 1))*INDIRECT(ADDRESS(ROW()+(0), COLUMN()+(-1), 1)), 2)</f>
        <v>1896.67</v>
      </c>
    </row>
    <row r="20" spans="1:8" ht="55.50" thickBot="1" customHeight="1">
      <c r="A20" s="1" t="s">
        <v>42</v>
      </c>
      <c r="B20" s="1"/>
      <c r="C20" s="10" t="s">
        <v>43</v>
      </c>
      <c r="D20" s="10"/>
      <c r="E20" s="1" t="s">
        <v>44</v>
      </c>
      <c r="F20" s="11">
        <v>1.05</v>
      </c>
      <c r="G20" s="12">
        <v>5025.9</v>
      </c>
      <c r="H20" s="12">
        <f ca="1">ROUND(INDIRECT(ADDRESS(ROW()+(0), COLUMN()+(-2), 1))*INDIRECT(ADDRESS(ROW()+(0), COLUMN()+(-1), 1)), 2)</f>
        <v>5277.2</v>
      </c>
    </row>
    <row r="21" spans="1:8" ht="24.00" thickBot="1" customHeight="1">
      <c r="A21" s="1" t="s">
        <v>45</v>
      </c>
      <c r="B21" s="1"/>
      <c r="C21" s="10" t="s">
        <v>46</v>
      </c>
      <c r="D21" s="10"/>
      <c r="E21" s="1" t="s">
        <v>47</v>
      </c>
      <c r="F21" s="13">
        <v>1.05</v>
      </c>
      <c r="G21" s="14">
        <v>133659</v>
      </c>
      <c r="H21" s="14">
        <f ca="1">ROUND(INDIRECT(ADDRESS(ROW()+(0), COLUMN()+(-2), 1))*INDIRECT(ADDRESS(ROW()+(0), COLUMN()+(-1), 1)), 2)</f>
        <v>140342</v>
      </c>
    </row>
    <row r="22" spans="1:8" ht="13.50" thickBot="1" customHeight="1">
      <c r="A22" s="15"/>
      <c r="B22" s="15"/>
      <c r="C22" s="15"/>
      <c r="D22" s="15"/>
      <c r="E22" s="15"/>
      <c r="F22" s="9" t="s">
        <v>48</v>
      </c>
      <c r="G22" s="9"/>
      <c r="H22"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280661</v>
      </c>
    </row>
    <row r="23" spans="1:8" ht="13.50" thickBot="1" customHeight="1">
      <c r="A23" s="15">
        <v>2</v>
      </c>
      <c r="B23" s="15"/>
      <c r="C23" s="15"/>
      <c r="D23" s="15"/>
      <c r="E23" s="18" t="s">
        <v>49</v>
      </c>
      <c r="F23" s="18"/>
      <c r="G23" s="15"/>
      <c r="H23" s="15"/>
    </row>
    <row r="24" spans="1:8" ht="13.50" thickBot="1" customHeight="1">
      <c r="A24" s="1" t="s">
        <v>50</v>
      </c>
      <c r="B24" s="1"/>
      <c r="C24" s="10" t="s">
        <v>51</v>
      </c>
      <c r="D24" s="10"/>
      <c r="E24" s="1" t="s">
        <v>52</v>
      </c>
      <c r="F24" s="13">
        <v>0.032</v>
      </c>
      <c r="G24" s="14">
        <v>8706.88</v>
      </c>
      <c r="H24" s="14">
        <f ca="1">ROUND(INDIRECT(ADDRESS(ROW()+(0), COLUMN()+(-2), 1))*INDIRECT(ADDRESS(ROW()+(0), COLUMN()+(-1), 1)), 2)</f>
        <v>278.62</v>
      </c>
    </row>
    <row r="25" spans="1:8" ht="13.50" thickBot="1" customHeight="1">
      <c r="A25" s="15"/>
      <c r="B25" s="15"/>
      <c r="C25" s="15"/>
      <c r="D25" s="15"/>
      <c r="E25" s="15"/>
      <c r="F25" s="9" t="s">
        <v>53</v>
      </c>
      <c r="G25" s="9"/>
      <c r="H25" s="17">
        <f ca="1">ROUND(SUM(INDIRECT(ADDRESS(ROW()+(-1), COLUMN()+(0), 1))), 2)</f>
        <v>278.62</v>
      </c>
    </row>
    <row r="26" spans="1:8" ht="13.50" thickBot="1" customHeight="1">
      <c r="A26" s="15">
        <v>3</v>
      </c>
      <c r="B26" s="15"/>
      <c r="C26" s="15"/>
      <c r="D26" s="15"/>
      <c r="E26" s="18" t="s">
        <v>54</v>
      </c>
      <c r="F26" s="18"/>
      <c r="G26" s="15"/>
      <c r="H26" s="15"/>
    </row>
    <row r="27" spans="1:8" ht="13.50" thickBot="1" customHeight="1">
      <c r="A27" s="1" t="s">
        <v>55</v>
      </c>
      <c r="B27" s="1"/>
      <c r="C27" s="10" t="s">
        <v>56</v>
      </c>
      <c r="D27" s="10"/>
      <c r="E27" s="1" t="s">
        <v>57</v>
      </c>
      <c r="F27" s="11">
        <v>0.235</v>
      </c>
      <c r="G27" s="12">
        <v>25476.9</v>
      </c>
      <c r="H27" s="12">
        <f ca="1">ROUND(INDIRECT(ADDRESS(ROW()+(0), COLUMN()+(-2), 1))*INDIRECT(ADDRESS(ROW()+(0), COLUMN()+(-1), 1)), 2)</f>
        <v>5987.08</v>
      </c>
    </row>
    <row r="28" spans="1:8" ht="13.50" thickBot="1" customHeight="1">
      <c r="A28" s="1" t="s">
        <v>58</v>
      </c>
      <c r="B28" s="1"/>
      <c r="C28" s="10" t="s">
        <v>59</v>
      </c>
      <c r="D28" s="10"/>
      <c r="E28" s="1" t="s">
        <v>60</v>
      </c>
      <c r="F28" s="11">
        <v>0.568</v>
      </c>
      <c r="G28" s="12">
        <v>18348.8</v>
      </c>
      <c r="H28" s="12">
        <f ca="1">ROUND(INDIRECT(ADDRESS(ROW()+(0), COLUMN()+(-2), 1))*INDIRECT(ADDRESS(ROW()+(0), COLUMN()+(-1), 1)), 2)</f>
        <v>10422.1</v>
      </c>
    </row>
    <row r="29" spans="1:8" ht="13.50" thickBot="1" customHeight="1">
      <c r="A29" s="1" t="s">
        <v>61</v>
      </c>
      <c r="B29" s="1"/>
      <c r="C29" s="10" t="s">
        <v>62</v>
      </c>
      <c r="D29" s="10"/>
      <c r="E29" s="1" t="s">
        <v>63</v>
      </c>
      <c r="F29" s="11">
        <v>0.185</v>
      </c>
      <c r="G29" s="12">
        <v>25476.9</v>
      </c>
      <c r="H29" s="12">
        <f ca="1">ROUND(INDIRECT(ADDRESS(ROW()+(0), COLUMN()+(-2), 1))*INDIRECT(ADDRESS(ROW()+(0), COLUMN()+(-1), 1)), 2)</f>
        <v>4713.23</v>
      </c>
    </row>
    <row r="30" spans="1:8" ht="13.50" thickBot="1" customHeight="1">
      <c r="A30" s="1" t="s">
        <v>64</v>
      </c>
      <c r="B30" s="1"/>
      <c r="C30" s="10" t="s">
        <v>65</v>
      </c>
      <c r="D30" s="10"/>
      <c r="E30" s="1" t="s">
        <v>66</v>
      </c>
      <c r="F30" s="13">
        <v>0.185</v>
      </c>
      <c r="G30" s="14">
        <v>19044.7</v>
      </c>
      <c r="H30" s="14">
        <f ca="1">ROUND(INDIRECT(ADDRESS(ROW()+(0), COLUMN()+(-2), 1))*INDIRECT(ADDRESS(ROW()+(0), COLUMN()+(-1), 1)), 2)</f>
        <v>3523.26</v>
      </c>
    </row>
    <row r="31" spans="1:8" ht="13.50" thickBot="1" customHeight="1">
      <c r="A31" s="15"/>
      <c r="B31" s="15"/>
      <c r="C31" s="15"/>
      <c r="D31" s="15"/>
      <c r="E31" s="15"/>
      <c r="F31" s="9" t="s">
        <v>67</v>
      </c>
      <c r="G31" s="9"/>
      <c r="H31" s="17">
        <f ca="1">ROUND(SUM(INDIRECT(ADDRESS(ROW()+(-1), COLUMN()+(0), 1)),INDIRECT(ADDRESS(ROW()+(-2), COLUMN()+(0), 1)),INDIRECT(ADDRESS(ROW()+(-3), COLUMN()+(0), 1)),INDIRECT(ADDRESS(ROW()+(-4), COLUMN()+(0), 1))), 2)</f>
        <v>24645.7</v>
      </c>
    </row>
    <row r="32" spans="1:8" ht="13.50" thickBot="1" customHeight="1">
      <c r="A32" s="15">
        <v>4</v>
      </c>
      <c r="B32" s="15"/>
      <c r="C32" s="15"/>
      <c r="D32" s="15"/>
      <c r="E32" s="18" t="s">
        <v>68</v>
      </c>
      <c r="F32" s="18"/>
      <c r="G32" s="15"/>
      <c r="H32" s="15"/>
    </row>
    <row r="33" spans="1:8" ht="13.50" thickBot="1" customHeight="1">
      <c r="A33" s="19"/>
      <c r="B33" s="19"/>
      <c r="C33" s="20" t="s">
        <v>69</v>
      </c>
      <c r="D33" s="20"/>
      <c r="E33" s="19" t="s">
        <v>70</v>
      </c>
      <c r="F33" s="13">
        <v>2</v>
      </c>
      <c r="G33" s="14">
        <f ca="1">ROUND(SUM(INDIRECT(ADDRESS(ROW()+(-2), COLUMN()+(1), 1)),INDIRECT(ADDRESS(ROW()+(-8), COLUMN()+(1), 1)),INDIRECT(ADDRESS(ROW()+(-11), COLUMN()+(1), 1))), 2)</f>
        <v>305585</v>
      </c>
      <c r="H33" s="14">
        <f ca="1">ROUND(INDIRECT(ADDRESS(ROW()+(0), COLUMN()+(-2), 1))*INDIRECT(ADDRESS(ROW()+(0), COLUMN()+(-1), 1))/100, 2)</f>
        <v>6111.71</v>
      </c>
    </row>
    <row r="34" spans="1:8" ht="13.50" thickBot="1" customHeight="1">
      <c r="A34" s="21" t="s">
        <v>71</v>
      </c>
      <c r="B34" s="21"/>
      <c r="C34" s="22"/>
      <c r="D34" s="22"/>
      <c r="E34" s="23"/>
      <c r="F34" s="24" t="s">
        <v>72</v>
      </c>
      <c r="G34" s="25"/>
      <c r="H34" s="26">
        <f ca="1">ROUND(SUM(INDIRECT(ADDRESS(ROW()+(-1), COLUMN()+(0), 1)),INDIRECT(ADDRESS(ROW()+(-3), COLUMN()+(0), 1)),INDIRECT(ADDRESS(ROW()+(-9), COLUMN()+(0), 1)),INDIRECT(ADDRESS(ROW()+(-12), COLUMN()+(0), 1))), 2)</f>
        <v>311697</v>
      </c>
    </row>
  </sheetData>
  <mergeCells count="6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F22:G22"/>
    <mergeCell ref="A23:B23"/>
    <mergeCell ref="C23:D23"/>
    <mergeCell ref="E23:F23"/>
    <mergeCell ref="A24:B24"/>
    <mergeCell ref="C24:D24"/>
    <mergeCell ref="A25:B25"/>
    <mergeCell ref="C25:D25"/>
    <mergeCell ref="F25:G25"/>
    <mergeCell ref="A26:B26"/>
    <mergeCell ref="C26:D26"/>
    <mergeCell ref="E26:F26"/>
    <mergeCell ref="A27:B27"/>
    <mergeCell ref="C27:D27"/>
    <mergeCell ref="A28:B28"/>
    <mergeCell ref="C28:D28"/>
    <mergeCell ref="A29:B29"/>
    <mergeCell ref="C29:D29"/>
    <mergeCell ref="A30:B30"/>
    <mergeCell ref="C30:D30"/>
    <mergeCell ref="A31:B31"/>
    <mergeCell ref="C31:D31"/>
    <mergeCell ref="F31:G31"/>
    <mergeCell ref="A32:B32"/>
    <mergeCell ref="C32:D32"/>
    <mergeCell ref="E32:F32"/>
    <mergeCell ref="A33:B33"/>
    <mergeCell ref="C33:D33"/>
    <mergeCell ref="A34:E34"/>
    <mergeCell ref="F34:G34"/>
  </mergeCells>
  <pageMargins left="0.147638" right="0.147638" top="0.206693" bottom="0.206693" header="0.0" footer="0.0"/>
  <pageSetup paperSize="9" orientation="portrait"/>
  <rowBreaks count="0" manualBreakCount="0">
    </rowBreaks>
</worksheet>
</file>