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<sst xmlns="http://schemas.openxmlformats.org/spreadsheetml/2006/main" count="88" uniqueCount="88">
  <si>
    <t xml:space="preserve"/>
  </si>
  <si>
    <t xml:space="preserve">QDC030</t>
  </si>
  <si>
    <t xml:space="preserve">m²</t>
  </si>
  <si>
    <t xml:space="preserve">Cubierta plana no transitable, no ventilada, ajardinada intensiva, tipo convencional. Impermeabilización con láminas de poliolefinas, tipo monocapa.</t>
  </si>
  <si>
    <r>
      <rPr>
        <sz val="8.25"/>
        <color rgb="FF000000"/>
        <rFont val="Arial"/>
        <family val="2"/>
      </rPr>
      <t xml:space="preserve">Cubierta plana no transitable, no ventilada, ajardinada intensiva, tipo convencional, pendiente del 1% al 5%. FORMACIÓN DE PENDIENTES: mediante encintado de limatesas, limahoyas y juntas con maestras de ladrillo cerámico hueco doble y capa de arcilla expandida, Arlita Dur "WEBER",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AISLAMIENTO TÉRMICO: panel rígido de poliestireno extruido, de superficie lisa y mecanizado lateral a media madera, de 50 mm de espesor, resistencia a compresión &gt;= 300 kPa; IMPERMEABILIZACIÓN: tipo monocapa, adherida, formada por una lámina impermeabilizante flexible tipo EVAC, compuesta de una doble hoja de poliolefina termoplástica con acetato de vinil etileno, con ambas caras revestidas de fibras de poliéster no tejidas, de 0,52 mm de espesor y 335 g/m², fijada al soporte en toda su superficie mediante adhesivo cementoso mejorado C2 E, y solapes fijados con adhesivo cementoso mejorado C2 E S1; CAPA DRENANTE Y FILTRANTE: lámina drenante y filtrante de estructura nodular de polietileno de alta densidad (PEAD/HDPE), con nódulos de 8 mm de altura, con geotextil de polipropileno incorporado; CAPA DE PROTECCIÓN: capa de tierra vegetal para plantación de 25 cm de espesor.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</si>
  <si>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</si>
  <si>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</si>
  <si>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</si>
  <si>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</si>
  <si>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Valor</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</si>
  <si>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Valor</t>
    </r>
    <r>
      <rPr>
        <b/>
        <sz val="8.25"/>
        <color rgb="FF000000"/>
        <rFont val="Arial"/>
        <family val="2"/>
      </rPr>
      <t xml:space="preserve">
</t>
    </r>
    <r>
      <rPr>
        <b/>
        <sz val="8.25"/>
        <color rgb="FF000000"/>
        <rFont val="Arial"/>
        <family val="2"/>
      </rPr>
      <t xml:space="preserve">parcial</t>
    </r>
  </si>
  <si>
    <t xml:space="preserve">Materiales</t>
  </si>
  <si>
    <t xml:space="preserve">mt04lvc010c</t>
  </si>
  <si>
    <t xml:space="preserve">Ud</t>
  </si>
  <si>
    <t xml:space="preserve">Ladrillo cerámico hueco doble, para revestir, 24x11,5x9 cm, densidad 780 kg/m³.</t>
  </si>
  <si>
    <t xml:space="preserve">mt01arl030u</t>
  </si>
  <si>
    <t xml:space="preserve">m³</t>
  </si>
  <si>
    <t xml:space="preserve">Arcilla expandida, Arlita Dur "WEBER",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</si>
  <si>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</si>
  <si>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</si>
  <si>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</si>
  <si>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</si>
  <si>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</si>
  <si>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</si>
  <si>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</si>
  <si>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</si>
  <si>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</si>
  <si>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</si>
  <si>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</si>
  <si>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preparado en obra.</t>
  </si>
  <si>
    <t xml:space="preserve">mt08cem000d</t>
  </si>
  <si>
    <t xml:space="preserve">kg</t>
  </si>
  <si>
    <t xml:space="preserve">Cemento gris en sacos.</t>
  </si>
  <si>
    <t xml:space="preserve">mt16pxa010abq</t>
  </si>
  <si>
    <t xml:space="preserve">m²</t>
  </si>
  <si>
    <t xml:space="preserve">Panel rígido de poliestireno extruido, de superficie lisa y mecanizado lateral a media madera, de 50 mm de espesor, resistencia a compresión &gt;= 300 kPa, resistencia térmica 1,5 m²K/W, conductividad térmica 0,033 W/(mK), Euroclase E de reacción al fuego, con código de designación XPS-EN 13164-T1-CS(10/Y)300-DS(70,90)-DLT(2)5-CC(2/1,5/50)125-WL(T)0,7-WD(V)3-FTCD1.</t>
  </si>
  <si>
    <t xml:space="preserve">mt09mcr250a</t>
  </si>
  <si>
    <t xml:space="preserve">kg</t>
  </si>
  <si>
    <t xml:space="preserve">Adhesivo cementoso mejorado, C2 E, con tiempo abierto ampliado, para la fijación de geomembranas, compuesto por cementos especiales, agregados seleccionados y resinas sintéticas.</t>
  </si>
  <si>
    <t xml:space="preserve">mt15rev011a</t>
  </si>
  <si>
    <t xml:space="preserve">m²</t>
  </si>
  <si>
    <t xml:space="preserve">Lámina impermeabilizante flexible tipo EVAC, compuesta de una doble hoja de poliolefina termoplástica con acetato de vinil etileno, con ambas caras revestidas de fibras de poliéster no tejidas, de 0,52 mm de espesor y 335 g/m².</t>
  </si>
  <si>
    <t xml:space="preserve">mt09mcr250b</t>
  </si>
  <si>
    <t xml:space="preserve">kg</t>
  </si>
  <si>
    <t xml:space="preserve">Adhesivo cementoso mejorado, C2 E S1, con tiempo abierto ampliado y gran deformabilidad, para la fijación de solapes de geomembranas, compuesto por cementos especiales, agregados seleccionados y resinas sintéticas.</t>
  </si>
  <si>
    <t xml:space="preserve">mt14gdc010q</t>
  </si>
  <si>
    <t xml:space="preserve">m²</t>
  </si>
  <si>
    <t xml:space="preserve">Lámina drenante y filtrante de estructura nodular de polietileno de alta densidad (PEAD/HDPE), con nódulos de 8 mm de altura, con geotextil de polipropileno incorporado, resistencia a la compresión 150 kN/m² según ISO 604 y capacidad de drenaje 4,6 l/(s·m).</t>
  </si>
  <si>
    <t xml:space="preserve">mt01arj020</t>
  </si>
  <si>
    <t xml:space="preserve">m³</t>
  </si>
  <si>
    <t xml:space="preserve">Tierra vegetal para plantación, suministrada a granel.</t>
  </si>
  <si>
    <t xml:space="preserve">Subtotal materiales:</t>
  </si>
  <si>
    <t xml:space="preserve">Equipo</t>
  </si>
  <si>
    <t xml:space="preserve">mq06hor010</t>
  </si>
  <si>
    <t xml:space="preserve">h</t>
  </si>
  <si>
    <t xml:space="preserve">Concretera eléctrica con una capacidad de amasado de 160 l.</t>
  </si>
  <si>
    <t xml:space="preserve">Subtotal equipo:</t>
  </si>
  <si>
    <t xml:space="preserve">Mano de obra</t>
  </si>
  <si>
    <t xml:space="preserve">mo020</t>
  </si>
  <si>
    <t xml:space="preserve">h</t>
  </si>
  <si>
    <t xml:space="preserve">Oficial 1ª obra blanca.</t>
  </si>
  <si>
    <t xml:space="preserve">mo113</t>
  </si>
  <si>
    <t xml:space="preserve">h</t>
  </si>
  <si>
    <t xml:space="preserve">Peón de obra blanca.</t>
  </si>
  <si>
    <t xml:space="preserve">mo029</t>
  </si>
  <si>
    <t xml:space="preserve">h</t>
  </si>
  <si>
    <t xml:space="preserve">Oficial 1ª aplicador de láminas y mantos impermeabilizantes.</t>
  </si>
  <si>
    <t xml:space="preserve">mo067</t>
  </si>
  <si>
    <t xml:space="preserve">h</t>
  </si>
  <si>
    <t xml:space="preserve">Ayudante aplicador de láminas y mantos impermeabilizantes.</t>
  </si>
  <si>
    <t xml:space="preserve">mo054</t>
  </si>
  <si>
    <t xml:space="preserve">h</t>
  </si>
  <si>
    <t xml:space="preserve">Oficial 1ª colocador de aislantes.</t>
  </si>
  <si>
    <t xml:space="preserve">mo101</t>
  </si>
  <si>
    <t xml:space="preserve">h</t>
  </si>
  <si>
    <t xml:space="preserve">Ayudante colocador de aislantes.</t>
  </si>
  <si>
    <t xml:space="preserve">mo040</t>
  </si>
  <si>
    <t xml:space="preserve">h</t>
  </si>
  <si>
    <t xml:space="preserve">Oficial 1ª jardinero.</t>
  </si>
  <si>
    <t xml:space="preserve">mo115</t>
  </si>
  <si>
    <t xml:space="preserve">h</t>
  </si>
  <si>
    <t xml:space="preserve">Peón jardinero.</t>
  </si>
  <si>
    <t xml:space="preserve">Subtotal mano de obra:</t>
  </si>
  <si>
    <t xml:space="preserve">Herramienta menor</t>
  </si>
  <si>
    <t xml:space="preserve">%</t>
  </si>
  <si>
    <t xml:space="preserve">Herramienta menor</t>
  </si>
  <si>
    <t xml:space="preserve">Coste de mantenimiento decenal: $ 223.127,07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</si>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</sst>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48" customWidth="1"/>
    <col min="4" max="4" width="106.42" customWidth="1"/>
    <col min="5" max="5" width="205.70" customWidth="1"/>
    <col min="6" max="6" width="11.22" customWidth="1"/>
    <col min="7" max="7" width="14.79" customWidth="1"/>
    <col min="8" max="8" width="12.58" customWidth="1"/>
  </cols>
  <sheetData>
    <row r="1" spans="1:1" ht="2.25" thickBot="1" customHeight="1">
      <c r="A1" s="1" t="s">
        <v>0</v>
      </c>
      <c r="B1" s="1"/>
      <c r="C1" s="1"/>
      <c r="D1" s="1"/>
      <c r="E1" s="1"/>
      <c r="F1" s="1"/>
      <c r="G1" s="1"/>
      <c r="H1" s="1"/>
    </row>
    <row r="3" spans="1:8" ht="24.00" thickBot="1" customHeight="1">
      <c r="A3" s="2" t="s">
        <v>1</v>
      </c>
      <c r="B3" s="3" t="s">
        <v>2</v>
      </c>
      <c r="C3" s="2" t="s">
        <v>3</v>
      </c>
      <c r="D3" s="2"/>
    </row>
    <row r="5" spans="1:8" ht="129.00" thickBot="1" customHeight="1">
      <c r="A5" s="5" t="s">
        <v>4</v>
      </c>
      <c r="B5" s="5"/>
      <c r="C5" s="5"/>
      <c r="D5" s="5"/>
    </row>
    <row r="8" spans="1:8" ht="24.00" thickBot="1" customHeight="1">
      <c r="A8" s="6" t="s">
        <v>5</v>
      </c>
      <c r="B8" s="6"/>
      <c r="C8" s="6" t="s">
        <v>6</v>
      </c>
      <c r="D8" s="6" t="s">
        <v>7</v>
      </c>
      <c r="E8" s="6"/>
      <c r="F8" s="7" t="s">
        <v>8</v>
      </c>
      <c r="G8" s="7" t="s">
        <v>9</v>
      </c>
      <c r="H8" s="7" t="s">
        <v>10</v>
      </c>
    </row>
    <row r="9" spans="1:8" ht="13.50" thickBot="1" customHeight="1">
      <c r="A9" s="8">
        <v>1</v>
      </c>
      <c r="B9" s="8"/>
      <c r="C9" s="8"/>
      <c r="D9" s="9" t="s">
        <v>11</v>
      </c>
      <c r="E9" s="9"/>
      <c r="F9" s="9"/>
      <c r="G9" s="8"/>
      <c r="H9" s="8"/>
    </row>
    <row r="10" spans="1:8" ht="13.50" thickBot="1" customHeight="1">
      <c r="A10" s="1" t="s">
        <v>12</v>
      </c>
      <c r="B10" s="1"/>
      <c r="C10" s="10" t="s">
        <v>13</v>
      </c>
      <c r="D10" s="1" t="s">
        <v>14</v>
      </c>
      <c r="E10" s="1"/>
      <c r="F10" s="11">
        <v>3</v>
      </c>
      <c r="G10" s="12">
        <v>705.72</v>
      </c>
      <c r="H10" s="12">
        <f ca="1">ROUND(INDIRECT(ADDRESS(ROW()+(0), COLUMN()+(-2), 1))*INDIRECT(ADDRESS(ROW()+(0), COLUMN()+(-1), 1)), 2)</f>
        <v>2117.16</v>
      </c>
    </row>
    <row r="11" spans="1:8" ht="13.50" thickBot="1" customHeight="1">
      <c r="A11" s="1" t="s">
        <v>15</v>
      </c>
      <c r="B11" s="1"/>
      <c r="C11" s="10" t="s">
        <v>16</v>
      </c>
      <c r="D11" s="1" t="s">
        <v>17</v>
      </c>
      <c r="E11" s="1"/>
      <c r="F11" s="11">
        <v>0.1</v>
      </c>
      <c r="G11" s="12">
        <v>373525</v>
      </c>
      <c r="H11" s="12">
        <f ca="1">ROUND(INDIRECT(ADDRESS(ROW()+(0), COLUMN()+(-2), 1))*INDIRECT(ADDRESS(ROW()+(0), COLUMN()+(-1), 1)), 2)</f>
        <v>37352.5</v>
      </c>
    </row>
    <row r="12" spans="1:8" ht="13.50" thickBot="1" customHeight="1">
      <c r="A12" s="1" t="s">
        <v>18</v>
      </c>
      <c r="B12" s="1"/>
      <c r="C12" s="10" t="s">
        <v>19</v>
      </c>
      <c r="D12" s="1" t="s">
        <v>20</v>
      </c>
      <c r="E12" s="1"/>
      <c r="F12" s="11">
        <v>0.01</v>
      </c>
      <c r="G12" s="12">
        <v>237295</v>
      </c>
      <c r="H12" s="12">
        <f ca="1">ROUND(INDIRECT(ADDRESS(ROW()+(0), COLUMN()+(-2), 1))*INDIRECT(ADDRESS(ROW()+(0), COLUMN()+(-1), 1)), 2)</f>
        <v>2372.95</v>
      </c>
    </row>
    <row r="13" spans="1:8" ht="13.50" thickBot="1" customHeight="1">
      <c r="A13" s="1" t="s">
        <v>21</v>
      </c>
      <c r="B13" s="1"/>
      <c r="C13" s="10" t="s">
        <v>22</v>
      </c>
      <c r="D13" s="1" t="s">
        <v>23</v>
      </c>
      <c r="E13" s="1"/>
      <c r="F13" s="11">
        <v>0.01</v>
      </c>
      <c r="G13" s="12">
        <v>7840.25</v>
      </c>
      <c r="H13" s="12">
        <f ca="1">ROUND(INDIRECT(ADDRESS(ROW()+(0), COLUMN()+(-2), 1))*INDIRECT(ADDRESS(ROW()+(0), COLUMN()+(-1), 1)), 2)</f>
        <v>78.4</v>
      </c>
    </row>
    <row r="14" spans="1:8" ht="13.50" thickBot="1" customHeight="1">
      <c r="A14" s="1" t="s">
        <v>24</v>
      </c>
      <c r="B14" s="1"/>
      <c r="C14" s="10" t="s">
        <v>25</v>
      </c>
      <c r="D14" s="1" t="s">
        <v>26</v>
      </c>
      <c r="E14" s="1"/>
      <c r="F14" s="11">
        <v>0.008</v>
      </c>
      <c r="G14" s="12">
        <v>3281.16</v>
      </c>
      <c r="H14" s="12">
        <f ca="1">ROUND(INDIRECT(ADDRESS(ROW()+(0), COLUMN()+(-2), 1))*INDIRECT(ADDRESS(ROW()+(0), COLUMN()+(-1), 1)), 2)</f>
        <v>26.25</v>
      </c>
    </row>
    <row r="15" spans="1:8" ht="13.50" thickBot="1" customHeight="1">
      <c r="A15" s="1" t="s">
        <v>27</v>
      </c>
      <c r="B15" s="1"/>
      <c r="C15" s="10" t="s">
        <v>28</v>
      </c>
      <c r="D15" s="1" t="s">
        <v>29</v>
      </c>
      <c r="E15" s="1"/>
      <c r="F15" s="11">
        <v>0.065</v>
      </c>
      <c r="G15" s="12">
        <v>45136</v>
      </c>
      <c r="H15" s="12">
        <f ca="1">ROUND(INDIRECT(ADDRESS(ROW()+(0), COLUMN()+(-2), 1))*INDIRECT(ADDRESS(ROW()+(0), COLUMN()+(-1), 1)), 2)</f>
        <v>2933.84</v>
      </c>
    </row>
    <row r="16" spans="1:8" ht="13.50" thickBot="1" customHeight="1">
      <c r="A16" s="1" t="s">
        <v>30</v>
      </c>
      <c r="B16" s="1"/>
      <c r="C16" s="10" t="s">
        <v>31</v>
      </c>
      <c r="D16" s="1" t="s">
        <v>32</v>
      </c>
      <c r="E16" s="1"/>
      <c r="F16" s="11">
        <v>10</v>
      </c>
      <c r="G16" s="12">
        <v>483.43</v>
      </c>
      <c r="H16" s="12">
        <f ca="1">ROUND(INDIRECT(ADDRESS(ROW()+(0), COLUMN()+(-2), 1))*INDIRECT(ADDRESS(ROW()+(0), COLUMN()+(-1), 1)), 2)</f>
        <v>4834.3</v>
      </c>
    </row>
    <row r="17" spans="1:8" ht="13.50" thickBot="1" customHeight="1">
      <c r="A17" s="1" t="s">
        <v>33</v>
      </c>
      <c r="B17" s="1"/>
      <c r="C17" s="10" t="s">
        <v>34</v>
      </c>
      <c r="D17" s="1" t="s">
        <v>35</v>
      </c>
      <c r="E17" s="1"/>
      <c r="F17" s="11">
        <v>1.05</v>
      </c>
      <c r="G17" s="12">
        <v>57391.8</v>
      </c>
      <c r="H17" s="12">
        <f ca="1">ROUND(INDIRECT(ADDRESS(ROW()+(0), COLUMN()+(-2), 1))*INDIRECT(ADDRESS(ROW()+(0), COLUMN()+(-1), 1)), 2)</f>
        <v>60261.4</v>
      </c>
    </row>
    <row r="18" spans="1:8" ht="13.50" thickBot="1" customHeight="1">
      <c r="A18" s="1" t="s">
        <v>36</v>
      </c>
      <c r="B18" s="1"/>
      <c r="C18" s="10" t="s">
        <v>37</v>
      </c>
      <c r="D18" s="1" t="s">
        <v>38</v>
      </c>
      <c r="E18" s="1"/>
      <c r="F18" s="11">
        <v>4</v>
      </c>
      <c r="G18" s="12">
        <v>1475.19</v>
      </c>
      <c r="H18" s="12">
        <f ca="1">ROUND(INDIRECT(ADDRESS(ROW()+(0), COLUMN()+(-2), 1))*INDIRECT(ADDRESS(ROW()+(0), COLUMN()+(-1), 1)), 2)</f>
        <v>5900.76</v>
      </c>
    </row>
    <row r="19" spans="1:8" ht="13.50" thickBot="1" customHeight="1">
      <c r="A19" s="1" t="s">
        <v>39</v>
      </c>
      <c r="B19" s="1"/>
      <c r="C19" s="10" t="s">
        <v>40</v>
      </c>
      <c r="D19" s="1" t="s">
        <v>41</v>
      </c>
      <c r="E19" s="1"/>
      <c r="F19" s="11">
        <v>1.1</v>
      </c>
      <c r="G19" s="12">
        <v>70481.3</v>
      </c>
      <c r="H19" s="12">
        <f ca="1">ROUND(INDIRECT(ADDRESS(ROW()+(0), COLUMN()+(-2), 1))*INDIRECT(ADDRESS(ROW()+(0), COLUMN()+(-1), 1)), 2)</f>
        <v>77529.4</v>
      </c>
    </row>
    <row r="20" spans="1:8" ht="13.50" thickBot="1" customHeight="1">
      <c r="A20" s="1" t="s">
        <v>42</v>
      </c>
      <c r="B20" s="1"/>
      <c r="C20" s="10" t="s">
        <v>43</v>
      </c>
      <c r="D20" s="1" t="s">
        <v>44</v>
      </c>
      <c r="E20" s="1"/>
      <c r="F20" s="11">
        <v>0.3</v>
      </c>
      <c r="G20" s="12">
        <v>6322.24</v>
      </c>
      <c r="H20" s="12">
        <f ca="1">ROUND(INDIRECT(ADDRESS(ROW()+(0), COLUMN()+(-2), 1))*INDIRECT(ADDRESS(ROW()+(0), COLUMN()+(-1), 1)), 2)</f>
        <v>1896.67</v>
      </c>
    </row>
    <row r="21" spans="1:8" ht="13.50" thickBot="1" customHeight="1">
      <c r="A21" s="1" t="s">
        <v>45</v>
      </c>
      <c r="B21" s="1"/>
      <c r="C21" s="10" t="s">
        <v>46</v>
      </c>
      <c r="D21" s="1" t="s">
        <v>47</v>
      </c>
      <c r="E21" s="1"/>
      <c r="F21" s="11">
        <v>1.05</v>
      </c>
      <c r="G21" s="12">
        <v>24867.7</v>
      </c>
      <c r="H21" s="12">
        <f ca="1">ROUND(INDIRECT(ADDRESS(ROW()+(0), COLUMN()+(-2), 1))*INDIRECT(ADDRESS(ROW()+(0), COLUMN()+(-1), 1)), 2)</f>
        <v>26111.1</v>
      </c>
    </row>
    <row r="22" spans="1:8" ht="13.50" thickBot="1" customHeight="1">
      <c r="A22" s="1" t="s">
        <v>48</v>
      </c>
      <c r="B22" s="1"/>
      <c r="C22" s="10" t="s">
        <v>49</v>
      </c>
      <c r="D22" s="1" t="s">
        <v>50</v>
      </c>
      <c r="E22" s="1"/>
      <c r="F22" s="13">
        <v>0.25</v>
      </c>
      <c r="G22" s="14">
        <v>48897.3</v>
      </c>
      <c r="H22" s="14">
        <f ca="1">ROUND(INDIRECT(ADDRESS(ROW()+(0), COLUMN()+(-2), 1))*INDIRECT(ADDRESS(ROW()+(0), COLUMN()+(-1), 1)), 2)</f>
        <v>12224.3</v>
      </c>
    </row>
    <row r="23" spans="1:8" ht="13.50" thickBot="1" customHeight="1">
      <c r="A23" s="15"/>
      <c r="B23" s="15"/>
      <c r="C23" s="15"/>
      <c r="D23" s="15"/>
      <c r="E23" s="15"/>
      <c r="F23" s="9" t="s">
        <v>51</v>
      </c>
      <c r="G23" s="9"/>
      <c r="H23"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233639</v>
      </c>
    </row>
    <row r="24" spans="1:8" ht="13.50" thickBot="1" customHeight="1">
      <c r="A24" s="15">
        <v>2</v>
      </c>
      <c r="B24" s="15"/>
      <c r="C24" s="15"/>
      <c r="D24" s="18" t="s">
        <v>52</v>
      </c>
      <c r="E24" s="18"/>
      <c r="F24" s="18"/>
      <c r="G24" s="15"/>
      <c r="H24" s="15"/>
    </row>
    <row r="25" spans="1:8" ht="13.50" thickBot="1" customHeight="1">
      <c r="A25" s="1" t="s">
        <v>53</v>
      </c>
      <c r="B25" s="1"/>
      <c r="C25" s="10" t="s">
        <v>54</v>
      </c>
      <c r="D25" s="1" t="s">
        <v>55</v>
      </c>
      <c r="E25" s="1"/>
      <c r="F25" s="13">
        <v>0.032</v>
      </c>
      <c r="G25" s="14">
        <v>8706.88</v>
      </c>
      <c r="H25" s="14">
        <f ca="1">ROUND(INDIRECT(ADDRESS(ROW()+(0), COLUMN()+(-2), 1))*INDIRECT(ADDRESS(ROW()+(0), COLUMN()+(-1), 1)), 2)</f>
        <v>278.62</v>
      </c>
    </row>
    <row r="26" spans="1:8" ht="13.50" thickBot="1" customHeight="1">
      <c r="A26" s="15"/>
      <c r="B26" s="15"/>
      <c r="C26" s="15"/>
      <c r="D26" s="15"/>
      <c r="E26" s="15"/>
      <c r="F26" s="9" t="s">
        <v>56</v>
      </c>
      <c r="G26" s="9"/>
      <c r="H26" s="17">
        <f ca="1">ROUND(SUM(INDIRECT(ADDRESS(ROW()+(-1), COLUMN()+(0), 1))), 2)</f>
        <v>278.62</v>
      </c>
    </row>
    <row r="27" spans="1:8" ht="13.50" thickBot="1" customHeight="1">
      <c r="A27" s="15">
        <v>3</v>
      </c>
      <c r="B27" s="15"/>
      <c r="C27" s="15"/>
      <c r="D27" s="18" t="s">
        <v>57</v>
      </c>
      <c r="E27" s="18"/>
      <c r="F27" s="18"/>
      <c r="G27" s="15"/>
      <c r="H27" s="15"/>
    </row>
    <row r="28" spans="1:8" ht="13.50" thickBot="1" customHeight="1">
      <c r="A28" s="1" t="s">
        <v>58</v>
      </c>
      <c r="B28" s="1"/>
      <c r="C28" s="10" t="s">
        <v>59</v>
      </c>
      <c r="D28" s="1" t="s">
        <v>60</v>
      </c>
      <c r="E28" s="1"/>
      <c r="F28" s="11">
        <v>0.111</v>
      </c>
      <c r="G28" s="12">
        <v>25476.9</v>
      </c>
      <c r="H28" s="12">
        <f ca="1">ROUND(INDIRECT(ADDRESS(ROW()+(0), COLUMN()+(-2), 1))*INDIRECT(ADDRESS(ROW()+(0), COLUMN()+(-1), 1)), 2)</f>
        <v>2827.94</v>
      </c>
    </row>
    <row r="29" spans="1:8" ht="13.50" thickBot="1" customHeight="1">
      <c r="A29" s="1" t="s">
        <v>61</v>
      </c>
      <c r="B29" s="1"/>
      <c r="C29" s="10" t="s">
        <v>62</v>
      </c>
      <c r="D29" s="1" t="s">
        <v>63</v>
      </c>
      <c r="E29" s="1"/>
      <c r="F29" s="11">
        <v>0.506</v>
      </c>
      <c r="G29" s="12">
        <v>18348.8</v>
      </c>
      <c r="H29" s="12">
        <f ca="1">ROUND(INDIRECT(ADDRESS(ROW()+(0), COLUMN()+(-2), 1))*INDIRECT(ADDRESS(ROW()+(0), COLUMN()+(-1), 1)), 2)</f>
        <v>9284.47</v>
      </c>
    </row>
    <row r="30" spans="1:8" ht="13.50" thickBot="1" customHeight="1">
      <c r="A30" s="1" t="s">
        <v>64</v>
      </c>
      <c r="B30" s="1"/>
      <c r="C30" s="10" t="s">
        <v>65</v>
      </c>
      <c r="D30" s="1" t="s">
        <v>66</v>
      </c>
      <c r="E30" s="1"/>
      <c r="F30" s="11">
        <v>0.185</v>
      </c>
      <c r="G30" s="12">
        <v>25476.9</v>
      </c>
      <c r="H30" s="12">
        <f ca="1">ROUND(INDIRECT(ADDRESS(ROW()+(0), COLUMN()+(-2), 1))*INDIRECT(ADDRESS(ROW()+(0), COLUMN()+(-1), 1)), 2)</f>
        <v>4713.23</v>
      </c>
    </row>
    <row r="31" spans="1:8" ht="13.50" thickBot="1" customHeight="1">
      <c r="A31" s="1" t="s">
        <v>67</v>
      </c>
      <c r="B31" s="1"/>
      <c r="C31" s="10" t="s">
        <v>68</v>
      </c>
      <c r="D31" s="1" t="s">
        <v>69</v>
      </c>
      <c r="E31" s="1"/>
      <c r="F31" s="11">
        <v>0.185</v>
      </c>
      <c r="G31" s="12">
        <v>19044.7</v>
      </c>
      <c r="H31" s="12">
        <f ca="1">ROUND(INDIRECT(ADDRESS(ROW()+(0), COLUMN()+(-2), 1))*INDIRECT(ADDRESS(ROW()+(0), COLUMN()+(-1), 1)), 2)</f>
        <v>3523.26</v>
      </c>
    </row>
    <row r="32" spans="1:8" ht="13.50" thickBot="1" customHeight="1">
      <c r="A32" s="1" t="s">
        <v>70</v>
      </c>
      <c r="B32" s="1"/>
      <c r="C32" s="10" t="s">
        <v>71</v>
      </c>
      <c r="D32" s="1" t="s">
        <v>72</v>
      </c>
      <c r="E32" s="1"/>
      <c r="F32" s="11">
        <v>0.062</v>
      </c>
      <c r="G32" s="12">
        <v>26179.2</v>
      </c>
      <c r="H32" s="12">
        <f ca="1">ROUND(INDIRECT(ADDRESS(ROW()+(0), COLUMN()+(-2), 1))*INDIRECT(ADDRESS(ROW()+(0), COLUMN()+(-1), 1)), 2)</f>
        <v>1623.11</v>
      </c>
    </row>
    <row r="33" spans="1:8" ht="13.50" thickBot="1" customHeight="1">
      <c r="A33" s="1" t="s">
        <v>73</v>
      </c>
      <c r="B33" s="1"/>
      <c r="C33" s="10" t="s">
        <v>74</v>
      </c>
      <c r="D33" s="1" t="s">
        <v>75</v>
      </c>
      <c r="E33" s="1"/>
      <c r="F33" s="11">
        <v>0.062</v>
      </c>
      <c r="G33" s="12">
        <v>19044.7</v>
      </c>
      <c r="H33" s="12">
        <f ca="1">ROUND(INDIRECT(ADDRESS(ROW()+(0), COLUMN()+(-2), 1))*INDIRECT(ADDRESS(ROW()+(0), COLUMN()+(-1), 1)), 2)</f>
        <v>1180.77</v>
      </c>
    </row>
    <row r="34" spans="1:8" ht="13.50" thickBot="1" customHeight="1">
      <c r="A34" s="1" t="s">
        <v>76</v>
      </c>
      <c r="B34" s="1"/>
      <c r="C34" s="10" t="s">
        <v>77</v>
      </c>
      <c r="D34" s="1" t="s">
        <v>78</v>
      </c>
      <c r="E34" s="1"/>
      <c r="F34" s="11">
        <v>0.148</v>
      </c>
      <c r="G34" s="12">
        <v>25476.9</v>
      </c>
      <c r="H34" s="12">
        <f ca="1">ROUND(INDIRECT(ADDRESS(ROW()+(0), COLUMN()+(-2), 1))*INDIRECT(ADDRESS(ROW()+(0), COLUMN()+(-1), 1)), 2)</f>
        <v>3770.58</v>
      </c>
    </row>
    <row r="35" spans="1:8" ht="13.50" thickBot="1" customHeight="1">
      <c r="A35" s="1" t="s">
        <v>79</v>
      </c>
      <c r="B35" s="1"/>
      <c r="C35" s="10" t="s">
        <v>80</v>
      </c>
      <c r="D35" s="1" t="s">
        <v>81</v>
      </c>
      <c r="E35" s="1"/>
      <c r="F35" s="13">
        <v>0.148</v>
      </c>
      <c r="G35" s="14">
        <v>18348.8</v>
      </c>
      <c r="H35" s="14">
        <f ca="1">ROUND(INDIRECT(ADDRESS(ROW()+(0), COLUMN()+(-2), 1))*INDIRECT(ADDRESS(ROW()+(0), COLUMN()+(-1), 1)), 2)</f>
        <v>2715.62</v>
      </c>
    </row>
    <row r="36" spans="1:8" ht="13.50" thickBot="1" customHeight="1">
      <c r="A36" s="15"/>
      <c r="B36" s="15"/>
      <c r="C36" s="15"/>
      <c r="D36" s="15"/>
      <c r="E36" s="15"/>
      <c r="F36" s="9" t="s">
        <v>82</v>
      </c>
      <c r="G36" s="9"/>
      <c r="H36" s="17">
        <f ca="1">ROUND(SUM(INDIRECT(ADDRESS(ROW()+(-1), COLUMN()+(0), 1)),INDIRECT(ADDRESS(ROW()+(-2), COLUMN()+(0), 1)),INDIRECT(ADDRESS(ROW()+(-3), COLUMN()+(0), 1)),INDIRECT(ADDRESS(ROW()+(-4), COLUMN()+(0), 1)),INDIRECT(ADDRESS(ROW()+(-5), COLUMN()+(0), 1)),INDIRECT(ADDRESS(ROW()+(-6), COLUMN()+(0), 1)),INDIRECT(ADDRESS(ROW()+(-7), COLUMN()+(0), 1)),INDIRECT(ADDRESS(ROW()+(-8), COLUMN()+(0), 1))), 2)</f>
        <v>29639</v>
      </c>
    </row>
    <row r="37" spans="1:8" ht="13.50" thickBot="1" customHeight="1">
      <c r="A37" s="15">
        <v>4</v>
      </c>
      <c r="B37" s="15"/>
      <c r="C37" s="15"/>
      <c r="D37" s="18" t="s">
        <v>83</v>
      </c>
      <c r="E37" s="18"/>
      <c r="F37" s="18"/>
      <c r="G37" s="15"/>
      <c r="H37" s="15"/>
    </row>
    <row r="38" spans="1:8" ht="13.50" thickBot="1" customHeight="1">
      <c r="A38" s="19"/>
      <c r="B38" s="19"/>
      <c r="C38" s="20" t="s">
        <v>84</v>
      </c>
      <c r="D38" s="19" t="s">
        <v>85</v>
      </c>
      <c r="E38" s="19"/>
      <c r="F38" s="13">
        <v>2</v>
      </c>
      <c r="G38" s="14">
        <f ca="1">ROUND(SUM(INDIRECT(ADDRESS(ROW()+(-2), COLUMN()+(1), 1)),INDIRECT(ADDRESS(ROW()+(-12), COLUMN()+(1), 1)),INDIRECT(ADDRESS(ROW()+(-15), COLUMN()+(1), 1))), 2)</f>
        <v>263557</v>
      </c>
      <c r="H38" s="14">
        <f ca="1">ROUND(INDIRECT(ADDRESS(ROW()+(0), COLUMN()+(-2), 1))*INDIRECT(ADDRESS(ROW()+(0), COLUMN()+(-1), 1))/100, 2)</f>
        <v>5271.13</v>
      </c>
    </row>
    <row r="39" spans="1:8" ht="13.50" thickBot="1" customHeight="1">
      <c r="A39" s="21" t="s">
        <v>86</v>
      </c>
      <c r="B39" s="21"/>
      <c r="C39" s="22"/>
      <c r="D39" s="23"/>
      <c r="E39" s="23"/>
      <c r="F39" s="24" t="s">
        <v>87</v>
      </c>
      <c r="G39" s="25"/>
      <c r="H39" s="26">
        <f ca="1">ROUND(SUM(INDIRECT(ADDRESS(ROW()+(-1), COLUMN()+(0), 1)),INDIRECT(ADDRESS(ROW()+(-3), COLUMN()+(0), 1)),INDIRECT(ADDRESS(ROW()+(-13), COLUMN()+(0), 1)),INDIRECT(ADDRESS(ROW()+(-16), COLUMN()+(0), 1))), 2)</f>
        <v>268828</v>
      </c>
    </row>
  </sheetData>
  <mergeCells count="70">
    <mergeCell ref="A1:H1"/>
    <mergeCell ref="C3:D3"/>
    <mergeCell ref="A5:D5"/>
    <mergeCell ref="A8:B8"/>
    <mergeCell ref="D8:E8"/>
    <mergeCell ref="A9:B9"/>
    <mergeCell ref="D9:F9"/>
    <mergeCell ref="A10:B10"/>
    <mergeCell ref="D10:E10"/>
    <mergeCell ref="A11:B11"/>
    <mergeCell ref="D11:E11"/>
    <mergeCell ref="A12:B12"/>
    <mergeCell ref="D12:E12"/>
    <mergeCell ref="A13:B13"/>
    <mergeCell ref="D13:E13"/>
    <mergeCell ref="A14:B14"/>
    <mergeCell ref="D14:E14"/>
    <mergeCell ref="A15:B15"/>
    <mergeCell ref="D15:E15"/>
    <mergeCell ref="A16:B16"/>
    <mergeCell ref="D16:E16"/>
    <mergeCell ref="A17:B17"/>
    <mergeCell ref="D17:E17"/>
    <mergeCell ref="A18:B18"/>
    <mergeCell ref="D18:E18"/>
    <mergeCell ref="A19:B19"/>
    <mergeCell ref="D19:E19"/>
    <mergeCell ref="A20:B20"/>
    <mergeCell ref="D20:E20"/>
    <mergeCell ref="A21:B21"/>
    <mergeCell ref="D21:E21"/>
    <mergeCell ref="A22:B22"/>
    <mergeCell ref="D22:E22"/>
    <mergeCell ref="A23:B23"/>
    <mergeCell ref="D23:E23"/>
    <mergeCell ref="F23:G23"/>
    <mergeCell ref="A24:B24"/>
    <mergeCell ref="D24:F24"/>
    <mergeCell ref="A25:B25"/>
    <mergeCell ref="D25:E25"/>
    <mergeCell ref="A26:B26"/>
    <mergeCell ref="D26:E26"/>
    <mergeCell ref="F26:G26"/>
    <mergeCell ref="A27:B27"/>
    <mergeCell ref="D27:F27"/>
    <mergeCell ref="A28:B28"/>
    <mergeCell ref="D28:E28"/>
    <mergeCell ref="A29:B29"/>
    <mergeCell ref="D29:E29"/>
    <mergeCell ref="A30:B30"/>
    <mergeCell ref="D30:E30"/>
    <mergeCell ref="A31:B31"/>
    <mergeCell ref="D31:E31"/>
    <mergeCell ref="A32:B32"/>
    <mergeCell ref="D32:E32"/>
    <mergeCell ref="A33:B33"/>
    <mergeCell ref="D33:E33"/>
    <mergeCell ref="A34:B34"/>
    <mergeCell ref="D34:E34"/>
    <mergeCell ref="A35:B35"/>
    <mergeCell ref="D35:E35"/>
    <mergeCell ref="A36:B36"/>
    <mergeCell ref="D36:E36"/>
    <mergeCell ref="F36:G36"/>
    <mergeCell ref="A37:B37"/>
    <mergeCell ref="D37:F37"/>
    <mergeCell ref="A38:B38"/>
    <mergeCell ref="D38:E38"/>
    <mergeCell ref="A39:E39"/>
    <mergeCell ref="F39:G39"/>
  </mergeCells>
  <pageMargins left="0.147638" right="0.147638" top="0.206693" bottom="0.206693" header="0.0" footer="0.0"/>
  <pageSetup paperSize="9" orientation="portrait"/>
  <rowBreaks count="0" manualBreakCount="0">
    </rowBreaks>
</worksheet>
</file>